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eneva-my.sharepoint.com/personal/carmen_moraes_eneva_com_br/Documents/Relato Integrado 2024_publicação/RI 2024_PT/"/>
    </mc:Choice>
  </mc:AlternateContent>
  <xr:revisionPtr revIDLastSave="13" documentId="13_ncr:1_{6CD57241-E7B7-4FC8-AA55-F7AE06E4AE87}" xr6:coauthVersionLast="47" xr6:coauthVersionMax="47" xr10:uidLastSave="{E9385ED7-2F3C-4771-9A28-2CD1F815727F}"/>
  <bookViews>
    <workbookView xWindow="-120" yWindow="-120" windowWidth="20730" windowHeight="11040" xr2:uid="{7A16B2C3-7B18-4827-9903-CFB494258200}"/>
  </bookViews>
  <sheets>
    <sheet name="Capa" sheetId="62" r:id="rId1"/>
    <sheet name="Início" sheetId="61" r:id="rId2"/>
    <sheet name="Índice" sheetId="60" r:id="rId3"/>
    <sheet name="Sobre este relatório" sheetId="2" r:id="rId4"/>
    <sheet name="Dupla materialidade" sheetId="30" r:id="rId5"/>
    <sheet name="Perfil" sheetId="31" r:id="rId6"/>
    <sheet name="Planejamento estratégico" sheetId="32" r:id="rId7"/>
    <sheet name="Relações governamentais e advoc" sheetId="33" r:id="rId8"/>
    <sheet name="Estrutura corporativa" sheetId="34" r:id="rId9"/>
    <sheet name="Ética, integridade e compliance" sheetId="35" r:id="rId10"/>
    <sheet name="Regulamentações, gestão de risc" sheetId="36" r:id="rId11"/>
    <sheet name="Políticas e processos de remune" sheetId="37" r:id="rId12"/>
    <sheet name="Desempenho econômico-financeiro" sheetId="38" r:id="rId13"/>
    <sheet name="Gestão responsável dos recursos" sheetId="39" r:id="rId14"/>
    <sheet name="Estratégia climática &amp; transiçã" sheetId="40" r:id="rId15"/>
    <sheet name="Energia" sheetId="41" r:id="rId16"/>
    <sheet name="Biodiversidade e ecossistemas" sheetId="42" r:id="rId17"/>
    <sheet name="Recursos hídricos" sheetId="43" r:id="rId18"/>
    <sheet name="Emissões atmosféricas" sheetId="44" r:id="rId19"/>
    <sheet name="Resíduos" sheetId="45" r:id="rId20"/>
    <sheet name="Atração, desenvolvimento" sheetId="47" r:id="rId21"/>
    <sheet name="Diversidade e inclusão" sheetId="46" r:id="rId22"/>
    <sheet name="Saúde, bem-estar e segurança" sheetId="48" r:id="rId23"/>
    <sheet name="Gestão de pessoas" sheetId="49" r:id="rId24"/>
    <sheet name="Remuneração e benefícios" sheetId="50" r:id="rId25"/>
    <sheet name="Impacto socioeconômico e desenv" sheetId="64" r:id="rId26"/>
    <sheet name="Gestão da cadeia de suprimentos" sheetId="52" r:id="rId27"/>
    <sheet name="Gestão de emergência" sheetId="53" r:id="rId28"/>
    <sheet name="Inovações e novas oportunidades" sheetId="54" r:id="rId29"/>
    <sheet name="Ativos e desempenho" sheetId="55" r:id="rId30"/>
    <sheet name="Contribuições socioambientais" sheetId="56" r:id="rId31"/>
    <sheet name="Impostos e participações do gov" sheetId="57" r:id="rId32"/>
  </sheets>
  <definedNames>
    <definedName name="_xlnm._FilterDatabase" localSheetId="2" hidden="1">Índice!$B$5:$E$151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7" i="43" l="1"/>
  <c r="D97" i="43"/>
  <c r="C93" i="43"/>
  <c r="D93" i="43"/>
  <c r="C84" i="43"/>
  <c r="D84" i="43"/>
  <c r="C66" i="43"/>
  <c r="D66" i="43"/>
  <c r="C28" i="43"/>
  <c r="D28" i="43"/>
  <c r="C22" i="43"/>
  <c r="D22" i="43"/>
  <c r="C6" i="43"/>
  <c r="D6" i="43"/>
  <c r="C54" i="42"/>
  <c r="D54" i="42"/>
  <c r="C49" i="42"/>
  <c r="D49" i="42"/>
  <c r="C36" i="42"/>
  <c r="D36" i="42"/>
  <c r="C22" i="42"/>
  <c r="D22" i="42"/>
  <c r="C6" i="42"/>
  <c r="D6" i="42"/>
  <c r="C56" i="41"/>
  <c r="D56" i="41"/>
  <c r="C50" i="41"/>
  <c r="D50" i="41"/>
  <c r="C21" i="41"/>
  <c r="D21" i="41"/>
  <c r="C6" i="41"/>
  <c r="D6" i="41"/>
  <c r="C22" i="40"/>
  <c r="D22" i="40"/>
  <c r="C21" i="40"/>
  <c r="D21" i="40"/>
  <c r="C6" i="40"/>
  <c r="D6" i="40"/>
  <c r="C49" i="38"/>
  <c r="D49" i="38"/>
  <c r="C32" i="38"/>
  <c r="D32" i="38"/>
  <c r="C23" i="38"/>
  <c r="D23" i="38"/>
  <c r="C6" i="38"/>
  <c r="D6" i="38"/>
  <c r="C18" i="39"/>
  <c r="D18" i="39"/>
  <c r="C6" i="39"/>
  <c r="D6" i="39"/>
  <c r="C52" i="45"/>
  <c r="D52" i="45"/>
  <c r="D25" i="45"/>
  <c r="C25" i="45"/>
  <c r="D24" i="45"/>
  <c r="C24" i="45"/>
  <c r="D23" i="45"/>
  <c r="C23" i="45"/>
  <c r="C4" i="45"/>
  <c r="C3" i="45"/>
  <c r="C13" i="45"/>
  <c r="D13" i="45"/>
  <c r="C6" i="45"/>
  <c r="D6" i="45"/>
  <c r="D14" i="44"/>
  <c r="C14" i="44"/>
  <c r="D13" i="44"/>
  <c r="C13" i="44"/>
  <c r="C4" i="44"/>
  <c r="C3" i="44"/>
  <c r="C4" i="43"/>
  <c r="C3" i="43"/>
  <c r="C3" i="40"/>
  <c r="C4" i="40"/>
  <c r="C3" i="41"/>
  <c r="C4" i="41"/>
  <c r="C3" i="42"/>
  <c r="C4" i="42"/>
  <c r="C4" i="39"/>
  <c r="C3" i="39"/>
  <c r="C4" i="38"/>
  <c r="C3" i="38"/>
  <c r="C4" i="34"/>
  <c r="C3" i="34"/>
  <c r="C4" i="35"/>
  <c r="C3" i="35"/>
  <c r="C4" i="36"/>
  <c r="C3" i="36"/>
  <c r="C4" i="37"/>
  <c r="C3" i="37"/>
  <c r="D39" i="57"/>
  <c r="C39" i="57"/>
  <c r="D22" i="57"/>
  <c r="C22" i="57"/>
  <c r="D12" i="57"/>
  <c r="C12" i="57"/>
  <c r="D6" i="57"/>
  <c r="C6" i="57"/>
  <c r="C4" i="56"/>
  <c r="D62" i="56"/>
  <c r="C62" i="56"/>
  <c r="D50" i="56"/>
  <c r="C50" i="56"/>
  <c r="D44" i="56"/>
  <c r="C44" i="56"/>
  <c r="D36" i="56"/>
  <c r="C36" i="56"/>
  <c r="D29" i="56"/>
  <c r="C29" i="56"/>
  <c r="D17" i="56"/>
  <c r="C17" i="56"/>
  <c r="D6" i="56"/>
  <c r="C6" i="56"/>
  <c r="C86" i="55"/>
  <c r="D86" i="55"/>
  <c r="C49" i="55"/>
  <c r="D49" i="55"/>
  <c r="C39" i="55"/>
  <c r="D39" i="55"/>
  <c r="C35" i="55"/>
  <c r="D35" i="55"/>
  <c r="C31" i="55"/>
  <c r="D31" i="55"/>
  <c r="C11" i="55"/>
  <c r="D11" i="55"/>
  <c r="C6" i="55"/>
  <c r="D6" i="55"/>
  <c r="C23" i="54"/>
  <c r="D23" i="54"/>
  <c r="D6" i="54"/>
  <c r="C6" i="54"/>
  <c r="C3" i="54"/>
  <c r="C18" i="53"/>
  <c r="D18" i="53"/>
  <c r="C15" i="53"/>
  <c r="D15" i="53"/>
  <c r="C6" i="53"/>
  <c r="D6" i="53"/>
  <c r="C51" i="52"/>
  <c r="D51" i="52"/>
  <c r="C42" i="52"/>
  <c r="D42" i="52"/>
  <c r="C34" i="52"/>
  <c r="D34" i="52"/>
  <c r="C31" i="52"/>
  <c r="D31" i="52"/>
  <c r="C15" i="52"/>
  <c r="D15" i="52"/>
  <c r="C6" i="52"/>
  <c r="D6" i="52"/>
  <c r="C93" i="64"/>
  <c r="D93" i="64"/>
  <c r="C85" i="64"/>
  <c r="D85" i="64"/>
  <c r="C81" i="64"/>
  <c r="D81" i="64"/>
  <c r="C66" i="64"/>
  <c r="D66" i="64"/>
  <c r="C55" i="64"/>
  <c r="D55" i="64"/>
  <c r="C49" i="64"/>
  <c r="D49" i="64"/>
  <c r="C42" i="64"/>
  <c r="D42" i="64"/>
  <c r="C32" i="64"/>
  <c r="D32" i="64"/>
  <c r="C6" i="64"/>
  <c r="D6" i="64"/>
  <c r="C4" i="57"/>
  <c r="C3" i="57"/>
  <c r="C3" i="56"/>
  <c r="C4" i="55"/>
  <c r="C3" i="55"/>
  <c r="C4" i="54"/>
  <c r="C4" i="53"/>
  <c r="C3" i="53"/>
  <c r="C4" i="52"/>
  <c r="C3" i="52"/>
  <c r="C3" i="64"/>
  <c r="C4" i="64"/>
  <c r="C17" i="50"/>
  <c r="D17" i="50"/>
  <c r="C6" i="50"/>
  <c r="D6" i="50"/>
  <c r="C4" i="50"/>
  <c r="C3" i="50"/>
  <c r="C92" i="49"/>
  <c r="D92" i="49"/>
  <c r="C56" i="49"/>
  <c r="D56" i="49"/>
  <c r="C51" i="49"/>
  <c r="D51" i="49"/>
  <c r="C36" i="49"/>
  <c r="D36" i="49"/>
  <c r="C6" i="49"/>
  <c r="D6" i="49"/>
  <c r="C4" i="49"/>
  <c r="C3" i="49"/>
  <c r="C193" i="48"/>
  <c r="D193" i="48"/>
  <c r="C180" i="48"/>
  <c r="D180" i="48"/>
  <c r="C179" i="48"/>
  <c r="D179" i="48"/>
  <c r="C165" i="48"/>
  <c r="D165" i="48"/>
  <c r="C155" i="48"/>
  <c r="D155" i="48"/>
  <c r="C136" i="48"/>
  <c r="D136" i="48"/>
  <c r="C126" i="48"/>
  <c r="D126" i="48"/>
  <c r="C113" i="48"/>
  <c r="D113" i="48"/>
  <c r="C97" i="48"/>
  <c r="D97" i="48"/>
  <c r="C91" i="48"/>
  <c r="D91" i="48"/>
  <c r="C82" i="48"/>
  <c r="D82" i="48"/>
  <c r="C69" i="48"/>
  <c r="D69" i="48"/>
  <c r="C56" i="48"/>
  <c r="D56" i="48"/>
  <c r="D46" i="48"/>
  <c r="C46" i="48"/>
  <c r="D40" i="48"/>
  <c r="C40" i="48"/>
  <c r="D28" i="48"/>
  <c r="C28" i="48"/>
  <c r="D7" i="48"/>
  <c r="C7" i="48"/>
  <c r="C4" i="48"/>
  <c r="C3" i="48"/>
  <c r="D43" i="46"/>
  <c r="E43" i="46"/>
  <c r="D88" i="46"/>
  <c r="C88" i="46"/>
  <c r="D27" i="46"/>
  <c r="E28" i="46"/>
  <c r="D6" i="46"/>
  <c r="C6" i="46"/>
  <c r="C4" i="46"/>
  <c r="C3" i="46"/>
  <c r="D34" i="47"/>
  <c r="C34" i="47"/>
  <c r="D13" i="47"/>
  <c r="C13" i="47"/>
  <c r="D6" i="47"/>
  <c r="C6" i="47"/>
  <c r="C4" i="47"/>
  <c r="C3" i="47"/>
  <c r="C6" i="44"/>
  <c r="D6" i="44"/>
  <c r="C135" i="40"/>
  <c r="D135" i="40"/>
  <c r="F130" i="40"/>
  <c r="E130" i="40"/>
  <c r="D130" i="40"/>
  <c r="F129" i="40"/>
  <c r="E129" i="40"/>
  <c r="D129" i="40"/>
  <c r="F128" i="40"/>
  <c r="E128" i="40"/>
  <c r="D128" i="40"/>
  <c r="F49" i="40"/>
  <c r="E49" i="40"/>
  <c r="D49" i="40"/>
  <c r="G17" i="38" l="1"/>
  <c r="G18" i="38" s="1"/>
  <c r="F17" i="38"/>
  <c r="F18" i="38" s="1"/>
  <c r="E17" i="38"/>
  <c r="E18" i="38" s="1"/>
</calcChain>
</file>

<file path=xl/sharedStrings.xml><?xml version="1.0" encoding="utf-8"?>
<sst xmlns="http://schemas.openxmlformats.org/spreadsheetml/2006/main" count="2044" uniqueCount="969">
  <si>
    <t>Dupla materialidade</t>
  </si>
  <si>
    <t>Perfil</t>
  </si>
  <si>
    <t>Planejamento estratégico</t>
  </si>
  <si>
    <t>Relações governamentais e advocacy</t>
  </si>
  <si>
    <t>Estrutura corporativa</t>
  </si>
  <si>
    <t>Regulamentações, gestão de riscos e oportunidades</t>
  </si>
  <si>
    <t>Políticas e processos de remuneração</t>
  </si>
  <si>
    <t>Desempenho econômico-financeiro</t>
  </si>
  <si>
    <t>Gestão responsável dos recursos naturais</t>
  </si>
  <si>
    <t>Estratégia climática &amp; transição energética</t>
  </si>
  <si>
    <t>Energia</t>
  </si>
  <si>
    <t>Biodiversidade e ecossistemas</t>
  </si>
  <si>
    <t>Recursos hídricos</t>
  </si>
  <si>
    <t>Emissões atmosféricas</t>
  </si>
  <si>
    <t>Resíduos</t>
  </si>
  <si>
    <t>Diversidade e inclusão</t>
  </si>
  <si>
    <t>Atração, desenvolvimento e retenção</t>
  </si>
  <si>
    <t>Saúde, bem-estar e segurança</t>
  </si>
  <si>
    <t>Gestão de pessoas</t>
  </si>
  <si>
    <t>Remuneração e benefícios</t>
  </si>
  <si>
    <t>Impacto socioeconômico e desenvolvimento das comunidades</t>
  </si>
  <si>
    <t>Gestão da cadeia de suprimentos</t>
  </si>
  <si>
    <t>Gestão de emergência</t>
  </si>
  <si>
    <t>Inovações e novas oportunidades</t>
  </si>
  <si>
    <t>Ativos e desempenho</t>
  </si>
  <si>
    <t>Contribuições socioambientais</t>
  </si>
  <si>
    <t>Compensação ambiental</t>
  </si>
  <si>
    <t>Compras com fornecedores locais</t>
  </si>
  <si>
    <t>Condicionantes ambientais</t>
  </si>
  <si>
    <t>Doações (infraestrutura e equipamentos públicos)</t>
  </si>
  <si>
    <t>Pagamentos a superficiários</t>
  </si>
  <si>
    <t>Projetos sociais (recursos próprios)</t>
  </si>
  <si>
    <t>Impostos e participações do governo</t>
  </si>
  <si>
    <t>Fundiário e regulatório</t>
  </si>
  <si>
    <t>P&amp;D e regulatório</t>
  </si>
  <si>
    <t>Regulatório</t>
  </si>
  <si>
    <t>Tributário</t>
  </si>
  <si>
    <t xml:space="preserve">Estão incluídas no Relato Integrado as seguintes entidades: SPE Futura 1 Geração e Comercialização de Energia Solar S.A., SPE Futura 3 Geração e Comercialização de Energia Solar S.A., SPE Futura 6 Geração e Comercialização de Energia Solar S.A., Amapari Energia S.A., Eneva Participações S.A., Sul Geração de Energia, Seival Geração de Energia, Termopantanal Participação, Termopantanal Ltda., Central Eólica Asa Branca, Central Eólica Santo Expe, Central Eólica São Francisco, Central Eólica Santa Luzi, Central Eólica Morada Nov, Central Eólica Pedra Verm I, Central Eólica Pedra Verm II, Central Eólica Milagres L, Central Eólica Algaro­ba L, Central Eólica Boa Vista I, Central Eólica Boa Vista II, Central Eólica Boa Vista III, Central Eólica Bonsucceso I, Central Eólica Bonsucceso II, Central Eólica Ouro Negro, Central Eólica Pau Branco, Central Eólica Pau D’Arco, Central Eólica Pedra Bran, Central Eólica Pedra Rosa, Central Eólica Santa Benv I, Central Eólica Santa Benv II, Central Eólica Ubaeira I, Central Eólica Ubaeira II, Jandaíra Ventos S.A., Jandaíra II Ventos S.A.
São as mesmas entidades incluídas no relato financeiro. As demonstrações financeiras consolidadas seguem as práticas contábeis adotadas no Brasil, as normas do Comitê de Pronunciamentos Contábeis (CPC), aprovados pela Comissão de Valores Mobiliários (CVM), e do International Financial Reporting Standards – IFRS, emitidas pelo Conselho de Normas Internacionais de Contabilidade (International Accounting Standards Board – Iasb). </t>
  </si>
  <si>
    <t xml:space="preserve">O Relatório Integrado, lançado em junho de 2025, abrange o período de 1º de janeiro de 2024 a 31 de dezembro de 2024. A publicação anual segue a mesma periodicidade do relato financeiro da organização. </t>
  </si>
  <si>
    <t xml:space="preserve">A elaboração do Relatório Integrado contou com a participação da Diretoria Executiva e do Conselho de Administração, por meio de entrevistas individuais para levantamento dos principais acontecimentos de 2024, além de revisão e aprovação do conteúdo. O processo envolveu diversas áreas da Companhia, abrangendo desde o planejamento e coleta de dados até a divulgação, garantindo a precisão e a integridade das informações.
O Conselho de Administração desempenhou um papel ativo na revisão da matriz de materialidade e no debate sobre temas prioritários relacionados à sustentabilidade. O órgão também contribuiu, por meio de uma entrevista com seu presidente, para fornecer insumos para a elaboração da Mensagem da Administração, assinada em conjunto com o Diretor-Presidente (Chief Executive Officer – CEO). </t>
  </si>
  <si>
    <t>`</t>
  </si>
  <si>
    <t>A Eneva S.A., conhecida como Eneva, é uma organização empresarial com fins lucrativos e opera como Sociedade Anônima Aberta, registrada desde 2007 no Novo Mercado da B3, sob o código ENEV3. A Companhia é a principal operadora privada de gás natural do Brasil, a segunda maior em capacidade de geração térmica, tendo sua sede situada no Rio de Janeiro (RJ). A empresa possui ativos de exploração e produção de gás natural situados em quatro estados do Brasil: Maranhão (bacia sedimentar do Parnaíba), Amazonas (bacias sedimentares do Amazonas e do Solimões), Mato Grosso do Sul e Goiás (bacia sedimentar do Paraná).</t>
  </si>
  <si>
    <t>A presença da Eneva em dez estados brasileiros reflete o esforço contínuo da Companhia na construção de um relacionamento institucional sólido com os entes públicos, em linha com a natureza altamente regulada de suas atividades. A atuação da empresa busca contribuir, de forma técnica e transparente, para o aprimoramento do marco regulatório e o fortalecimento da previsibilidade jurídica, com foco em soluções energéticas seguras, competitivas e sustentáveis. 
A estratégia de relações governamentais está integrada à gestão de reputação e à mitigação de riscos, promovendo a interlocução qualificada com órgãos reguladores, representantes dos Poderes Executivo e Legislativo, e entidades setoriais. A participação em consultas públicas, fóruns técnicos e associações especializadas reforça o posicionamento da Companhia como uma das vozes técnicas relevantes na formulação de políticas públicas e diretrizes para o setor de energia.
Em 2024, a Eneva contribuiu para o avanço de temas estruturantes, como a criação de um mecanismo de operação flexível para usinas termelétricas, que permitiu o despacho otimizado em momentos de pico de demanda, reduzindo custos ao Sistema Interligado Nacional. Houve ainda evolução na dosimetria de penalidades, promovendo maior aderência à lógica de mercado. 
Do ponto de vista tributário, a Companhia alcançou aproximadamente R$ 200 milhões em incentivos, via o Regime Especial de Incentivos para o Desenvolvimento da Infraestrutura (Reidi), aplicados em projetos estratégicos como a unidade de liquefação no Complexo do Parnaíba e a expansão do campo de Azulão. Também obteve a devolução de R$ 78 milhões em garantias financeiras associadas a compromissos de investimento, como resultado do cumprimento tempestivo de obrigações regulatórias.
Outro marco foi a integração do maior terminal de GNL do Brasil, localizado em Sergipe, à malha nacional de transporte de gás, viabilizando a injeção de até 14 milhões de m³/dia no sistema. Esse avanço contribui para a segurança do suprimento e o fortalecimento da infraestrutura de gás no país.
A Companhia reafirma seu compromisso com a legalidade, a transparência e o diálogo institucional contínuo, contribuindo de forma propositiva para a construção de um ambiente regulatório equilibrado, alinhado ao desenvolvimento local e à sustentabilidade de longo prazo de seus negócios.</t>
  </si>
  <si>
    <t>A gestão está focada em princípios de transparência, diálogo e respeito mútuo. O relacionamento com as autoridades fiscais segue o princípio de correspondência hierárquica, permitindo interações em níveis técnico, institucional e político, sempre com a finalidade de esclarecer o cumprimento da legislação tributária e a governança interna na utilização de incentivos fiscais. A empresa realiza monitoramento das matérias legislativas federais e estaduais, incluindo proposições tributárias. Internamente, a Eneva utiliza uma matriz de riscos para avaliar impactos potenciais de mudanças regulatórias e definir medidas mitigatórias. Também trabalha em conjunto com o Poder Público para fornecer subsídio técnico, baseado nas melhores práticas, à concepção de normativos tributários sobre novos modelos de negócio ou operações não previstas na regulação vigente.</t>
  </si>
  <si>
    <t>A Eneva participa das seguintes associações de classe e organizações do setor:
•	Instituto Acende Brasil (Acende), 
•	Associação Brasileira do Carbono Sustentável (ABCS), 
•	Associação Brasileira de Energia Eólica (AbeEólica), 
•	Associação Brasileira dos Produtores Independentes de Petróleo e Gás (Abpip), 
•	Associação Brasileira dos Comercializadores de Energia (Abraceel), 
•	Associação Brasileira de Geradores Termelétricos (Abraget), 
•	Associação Brasileira de Energia Solar Fotovoltaica (Absolar), 
•	Associação de Comércio Exterior do Brasil (AEB), 
•	CCS Brasil (Captura de Carbono), 
•	Conselho Empresarial Brasileiro para o Desenvolvimento Sustentável (CEBDS), 
•	Centro Brasileiro de Relações Internacionais (Cebri), 
•	Centro de Estratégias em Recursos Naturais e Energia (Cerne), 
•	Movimento Brasil Competitivo (MBC) e o Instituto Pensar Energia (IPE).
Além disso, a organização integra a Federação das Indústrias do Estado do Maranhão (Fiema), por meio do Programa de Desenvolvimento de Fornecedores do Maranhão (PDF-Fiema).</t>
  </si>
  <si>
    <t xml:space="preserve">Os membros do Conselho de Administração podem ser indicados pela administração ou por qualquer acionista da Companhia, sendo eleitos ou destituídos por meio da Assembleia Geral de Acionistas. O Conselho de Administração nomeia seu presidente e seu vice-presidente, bem como os membros dos Comitês de Assessoramento, que são compostos por maioria de membros do Conselho e, quando pertinente, por convidados especialistas externos. 
Os membros do Conselho de Administração, dos Comitês de Assessoramento e da Diretoria Estatutária são indicados considerando questões de qualificação e experiência técnica, aspectos legais e reputacionais e seguindo os critérios da Política de Indicação, fundamentada nas diretrizes de governança corporativa do Estatuto Social, no Regimento Interno do Conselho de Administração, na Lei das Sociedades por Ações (Lei nº 6.404/76) e no Regulamento do Novo Mercado da B3. Os candidatos a membros dos Comitês de Assessoramento e da Diretoria Estatutária são avaliados pelo Comitê de Pessoas antes da aprovação pelo Conselho de Administração.
As indicações para a composição do Conselho de Administração devem seguir o procedimento previsto na Política de Indicação de Membros do Conselho de Administração, dos Comitês de Assessoramento e da Diretoria Estatutária. Apenas candidatos desimpedidos podem ser indicados, considerando-se diversidade de conhecimento, experiências, comportamentos, aspectos culturais, gênero, faixa etária, formação acadêmica e disponibilidade de tempo para o exercício da função. Para reeleição, são levados em conta o desempenho do membro durante o período, sua experiência, assiduidade às reuniões do mandato anterior e a avaliação do benefício da sua substituição ou renovação, comparada à sua permanência. </t>
  </si>
  <si>
    <t>O Conselho de Administração é responsável pela aprovação da Missão, Visão, Comportamentos e políticas da Eneva. Em 2024, houve a revisão desses elementos, incluindo a incorporação do compromisso com saúde, segurança e meio ambiente nos comportamentos essenciais da Companhia. Também foi inserida a iniciativa estratégica de "zero acidentes" para toda a empresa, reforçando a prioridade da segurança. As ações estabelecidas nessa iniciativa foram acompanhadas pela Diretoria e pelo Conselho de Administração.
A alta direção gerencia os impactos relacionados à saúde, segurança e meio ambiente por meio de reuniões mensais, nas quais são acompanhados os principais indicadores e o plano de trabalho da área de Saúde, Segurança e Meio Ambiente (SSMA). Nessas reuniões, são aprovadas decisões estratégicas para alinhar as questões de SSMA à estratégia de negócio e promover a melhoria contínua do sistema de gestão. Os principais temas discutidos nesses encontros são reportados mensalmente ao Conselho de Administração pelo diretor de SSMA. Adicionalmente, são realizadas Reuniões de Análise Crítica em SSMA pelos diretores operacionais junto às equipes das plantas, quando são avaliados os resultados e metas atingidas, planos de ação em andamento e necessidades gerais.
O papel da alta direção é orientar e direcionar as estratégias aprovadas pelo Conselho de Administração para a redução dos impactos da Companhia na saúde, na segurança e no meio ambiente, com o objetivo de difundir a cultura Eneva nessas questões para todos os colaboradores.</t>
  </si>
  <si>
    <t>O Conselho de Administração da Eneva é informado periodicamente pela Diretoria sobre os principais processos e riscos. Além disso, conta com o assessoramento de comitês específicos que reportam quaisquer preocupações cruciais identificadas. Em 2024, o número total de preocupações cruciais comunicadas ao Conselho de Administração foi 66, distribuídas da seguinte forma: Financeiro (39), Projetos (9), Saúde e Segurança (7), Jurídico (4), ESG (3), Estratégico (3) e Riscos (1).</t>
  </si>
  <si>
    <t xml:space="preserve">O Conselho de Administração e a Diretoria são avaliados por consultoria externa, que verifica, entre os parâmetros de avaliação, a competência e a capacidade desses órgãos para supervisionar e gerir os impactos da Companhia na economia, no meio ambiente e nas pessoas. A avaliação é independente e realizada uma vez a cada mandato. </t>
  </si>
  <si>
    <t>A Eneva avalia os riscos e oportunidades relacionados às mudanças climáticas por meio do monitoramento contínuo das emissões de gases de efeito estufa (GEE), cujos dados são analisados mensalmente nas Reuniões de Análise Crítica, realizadas pelas operações e reportados trimestralmente à Diretoria Executiva. As métricas utilizadas incluem as emissões absolutas de dióxido de carbono equivalente (CO₂e), dióxido de carbono (CO₂), metano (CH₄) e óxido nitroso (N₂O), abrangendo os Escopos 1, 2 e 3, com discriminação por operação e consolidação para toda a companhia. Essas emissões consideram atividades de geração de energia a partir de gás natural, carvão, óleo combustível e fontes renováveis, produção de gás natural liquefeito em pequena escala (Small Scale Liquefied Natural Gas – SSLNG), comercialização de energia e exploração e produção de petróleo e gás (E&amp;P). Também são acompanhadas a intensidade de emissões por megawatt-hora gerado (tCO₂e/MWh), segmentada por fonte de geração e consolidada para o portfólio de ativos; e a intensidade de emissões por barril de óleo equivalente (tCO₂e/boe) produzido, informada de forma consolidada e desagregada pelas operações nas regiões de Parnaíba, no Maranhão, e Azulão, no Amazonas.</t>
  </si>
  <si>
    <t>Em todas as regiões de atuação, como Nordeste, Norte e Sudeste, os empregados de diferentes categorias funcionais, incluindo Administrativo, Coordenação, Direção, Especialista, Gerência, Operacional e Supervisão, receberam capacitação em combate à corrupção, reforçando o compromisso da organização com a ética e a conformidade em todos os níveis.</t>
  </si>
  <si>
    <t>Nordeste</t>
  </si>
  <si>
    <t>Norte</t>
  </si>
  <si>
    <t>Sudeste</t>
  </si>
  <si>
    <t>Direção</t>
  </si>
  <si>
    <t>-</t>
  </si>
  <si>
    <t>Gerência</t>
  </si>
  <si>
    <t>Coordenação</t>
  </si>
  <si>
    <t>Supervisão</t>
  </si>
  <si>
    <t>Especialista</t>
  </si>
  <si>
    <t>Administrativo</t>
  </si>
  <si>
    <t>Operacional</t>
  </si>
  <si>
    <t xml:space="preserve"> Total</t>
  </si>
  <si>
    <t xml:space="preserve">Entre as oportunidades relacionadas às mudanças climáticas que podem impactar as operações e estratégia de crescimento da Eneva, estão a expansão em soluções de liquefação de gás em pequena escala (Small Scale LNG – SSLNG) e outras iniciativas para fornecimento de gás natural fora da malha de gasodutos, visando a substituição de combustíveis mais poluentes, como diesel e óleo combustível. Como parte desse processo, a Companhia investiu aproximadamente R$ 8 bilhões em projetos, incluindo o fechamento de ciclo das usinas Parnaíba V e VI, a operação integrada Azulão-Jaguatirica, a planta de liquefação de gás natural do Parnaíba e o Parque Solar Futura I.
Em dezembro de 2024, iniciou-se a operação comercial do primeiro trem de liquefação no Complexo Parnaíba, abastecido pelo gás natural da Bacia do Parnaíba. O segundo trem entrou em operação no início de 2025, totalizando uma capacidade de 600 mil metros cúbicos por dia de gás natural liquefeito (GNL). Além disso, a Eneva conduziu estudos para a conversão das usinas a carvão Itaqui e Pecém para gás natural, confirmando a viabilidade técnica e econômica da mudança. No entanto, essa conversão resultou no reconhecimento de uma redução no valor contábil dos ativos no montante de R$ 635 milhões.
A empresa também investe em pesquisa e desenvolvimento voltados para a descarbonização, incluindo a viabilidade da produção de hidrogênio verde para geração de energia em usinas termelétricas, o estudo de materiais resistentes à corrosão para poços de armazenamento e captura de carbono, pesquisas sobre estocagem permanente de CO₂ em reservatórios subterrâneos e a otimização da captura de carbono em usinas térmicas.
Os impactos financeiros dessas oportunidades incluem a expansão do mercado de gás natural e a diversificação das fontes de receita. Em 2024, a Eneva assinou contrato de fornecimento de GNL em pequena escala com a Companhia Pernambucana de Gás (Copergás), reforçando a transição para uma matriz energética de menor emissão de carbono e ampliando as oportunidades de monetização do gás natural.
Para monitorar e gerenciar os riscos e oportunidades climáticas, a Eneva realiza avaliações contínuas de inovações tecnológicas, apoia projetos de pesquisa e desenvolvimento e aprimora seus processos de reporte financeiro e ambiental. A Companhia planeja se adequar às normas IFRS S1 e S2, a partir de 2026, aumentando a consistência, comparabilidade e verificabilidade das informações financeiras ligadas à sustentabilidade e fatores climáticos. Em 2025, a matriz de materialidade será revisada para atualizar os aspectos estratégicos da versão de 2022.
</t>
  </si>
  <si>
    <t>A Eneva e suas subsidiárias pautam sua estratégia fiscal pela integridade e pela transparência nas relações com agentes públicos, mantendo-se em conformidade com as normas tributárias locais e internacionais e utilizando benefícios e incentivos fiscais legalmente disponíveis, conforme a região e o negócio desenvolvido. As normas e princípios que regem a gestão tributária da Companhia estão integrados ao conjunto de políticas alinhadas à governança corporativa, sendo aprovadas pelos comitês competentes e pelo Conselho de Administração.
A gestão de riscos fiscais é parte do processo de gestão integrada de riscos corporativos. A companhia busca identificar, avaliar e tratar riscos relacionados à conformidade regulatória com suporte de especialistas jurídicos e tributários externos e independentes, quando necessário, com o objetivo de reduzir incertezas e preservar o valor dos negócios.
A abordagem tributária está vinculada à estratégia da Companhia, compondo um dos fatores considerados nas decisões comerciais, operacionais e de investimento. Embora não determine isoladamente a alocação de capital, é um dos elementos avaliados no processo de tomada de decisão, alinhando-se à estratégia de negócios e aos objetivos de desenvolvimento sustentável da organização.</t>
  </si>
  <si>
    <t>Os riscos catastróficos e de cauda estão contemplados no processo geral de gestão de riscos da Eneva e são abordados especificamente por meio de um sistema estruturado de gestão de crises. Esse sistema é regulamentado pelo Manual de Gerenciamento de Crises, que prevê a realização de simulados periódicos com a participação da Comissão de Crises e outros profissionais-chave da Companhia, garantindo a capacidade de resposta diante de cenários de alta severidade.
Do ponto de vista operacional, todos os ativos da Eneva possuem estudos de risco específicos, e a gestão dos riscos relacionados à saúde, segurança e meio ambiente é conduzida conforme o procedimento corporativo PR.CRP.HSE.010, que estabelece diretrizes para a identificação, análise e controle de riscos operacionais.</t>
  </si>
  <si>
    <t xml:space="preserve">No período de 2024, a proporção da remuneração total anual foi de 28,77. A variação percentual na remuneração total anual do indivíduo mais bem pago foi de -0,15%, enquanto a variação percentual média da remuneração total anual dos empregados foi de -2,74%, resultando em uma proporção de 0,06. Não houve variação substancial entre os períodos de 2024 e 2023 (inferior a 3%) para ambos os indicadores. </t>
  </si>
  <si>
    <t>A Eneva incorpora seus compromissos de política para uma conduta empresarial responsável em todas as suas atividades e relações de negócios por meio da elaboração, aprovação e monitoramento de suas políticas institucionais. Cada política é idealizada e gerida pelas áreas responsáveis pelo tema correspondente, sendo revisada pela Diretoria Técnica e aprovada pelo Conselho de Administração. Todas as políticas são divulgadas no Sistema Eneva de Normativos, e os colaboradores são notificados sobre sua publicação, devendo confirmar ciência sobre o documento.
As políticas aplicam-se a todos os administradores, colaboradores e terceiros que atuem em nome da Eneva, independentemente do nível hierárquico. Os administradores são responsáveis por disseminar e praticar as diretrizes estabelecidas.
A Eneva conta atualmente com as seguintes políticas institucionais: Política Anticorrupção, Política de Sustentabilidade, Política de Finanças, Política de Alçadas, Política de Saúde, Segurança e Meio Ambiente (HSE), Política de Remuneração, Política de Compras, Política de Direitos Humanos, Política de Defesa da Concorrência, Política de Doações e Patrocínios, Política de Gerenciamento de Riscos, Política de Indicação de Membros do Conselho de Administração, dos Comitês de Assessoramento e da Diretoria Estatutária, Política de Divulgação de Ato ou Fato Relevante e Negociação de Valores Mobiliários, Política de Transações com Partes Relacionadas, Código de Conduta, Estatuto Social.</t>
  </si>
  <si>
    <t>Em 2024, a Eneva gerou R$ 14,9 bilhões em valor econômico, distribuiu R$ 14,4 bilhões e reteve R$ 549,5 milhões.</t>
  </si>
  <si>
    <t>Benefícios fiscal de redução de 75% do IRPJ – Sudene e Sudam</t>
  </si>
  <si>
    <t>Subvenções para investimentos, pesquisa e desenvolvimento e outros tipos relevantes de concessões</t>
  </si>
  <si>
    <t>¹ Não há participação do governo na estrutura acionária da Eneva</t>
  </si>
  <si>
    <t>Receitas de vendas</t>
  </si>
  <si>
    <t>Lucros/perdas antes dos impostos</t>
  </si>
  <si>
    <t>Bens tangíveis, excluindo caixa e equivalentes</t>
  </si>
  <si>
    <t>¹ Resultado conforme as Demonstrações Financeiras da Companhia</t>
  </si>
  <si>
    <t>Imposto de renda e contribuição social pagos referente as competências</t>
  </si>
  <si>
    <t>Tributos de imposto de renda e contribuição social correntes sobre lucros/perdas</t>
  </si>
  <si>
    <t>Em 2024, a Eneva investiu R$ 278,1 milhões em geração de energia renovável, exclusivamente a partir da fonte solar, por meio dos empreendimentos Futura e Tauá. O investimento em energia solar corresponde a 0,71% do total das despesas de capital e aquisições da Eneva no período. O valor informado também contempla adequações e melhorias associadas às operações de cogeração e manutenção (COG e O&amp;M, respectivamente).</t>
  </si>
  <si>
    <t>A Eneva orienta suas operações por meio de duas políticas fundamentais que reforçam seu compromisso com a sustentabilidade: a Política de Saúde, Segurança e Meio Ambiente e a Política de Sustentabilidade. Ambas demonstram o compromisso com a gestão responsável, a inovação e a adoção de práticas sustentáveis e suas diretrizes orientam todas as práticas de gestão, operação e de tomada de decisão da Companhia. 
A Política de Saúde, Segurança e Meio Ambiente estabelece diretrizes das melhores práticas da indústria. Identifica e minimiza os impactos ambientais e sociais negativos e potencializa os impactos positivos das operações, indo além dos requisitos legais no comprometimento com a conservação do meio ambiente, com destaque para os temas de biodiversidade, emissões, mudanças climáticas e recursos hídricos. Ambas demonstram o compromisso com a gestão responsável, a inovação e a adoção de práticas sustentáveis e suas diretrizes orientam todas as práticas de gestão, operação e de tomada de decisão da Companhia. 
A Política de Sustentabilidade define os princípios e diretrizes da Eneva para a gestão responsável de seus negócios, alinhando-se às melhores práticas de ESG (Ambiental, Social e Governança) e aos Objetivos de Desenvolvimento Sustentável (ODS) da ONU. Essa política orienta a empresa na busca por um crescimento equilibrado, garantindo impactos positivos para o meio ambiente, comunidades e seus públicos de relacionamento.</t>
  </si>
  <si>
    <t>Consumo total de combustíveis dentro da organização oriundos de fontes não renováveis</t>
  </si>
  <si>
    <t>Total</t>
  </si>
  <si>
    <t>Sede</t>
  </si>
  <si>
    <t>E&amp;P</t>
  </si>
  <si>
    <t>Geração</t>
  </si>
  <si>
    <t>Transporte</t>
  </si>
  <si>
    <t>Carvão</t>
  </si>
  <si>
    <t>Diesel</t>
  </si>
  <si>
    <t>Gás liquefeito de petróleo (GLP)</t>
  </si>
  <si>
    <t>Gasolina</t>
  </si>
  <si>
    <t>Condensado (fator de conversão Nafta)</t>
  </si>
  <si>
    <t>Gás natural</t>
  </si>
  <si>
    <t xml:space="preserve">8.338.673,26
</t>
  </si>
  <si>
    <t>GNL</t>
  </si>
  <si>
    <t>Óleo combustível</t>
  </si>
  <si>
    <t>Consumo de Energia de fontes renováveis</t>
  </si>
  <si>
    <t>Eletricidade - concessionária</t>
  </si>
  <si>
    <t>Eletricidade de autogeração - renovável</t>
  </si>
  <si>
    <t>Etanol</t>
  </si>
  <si>
    <t>Total geral</t>
  </si>
  <si>
    <t xml:space="preserve"> Energia vendida não renovável</t>
  </si>
  <si>
    <t xml:space="preserve"> Energia vendida renovável</t>
  </si>
  <si>
    <t xml:space="preserve"> Energia fora da organização</t>
  </si>
  <si>
    <t>Desde 2022, a Eneva mantém compromisso público com a preservação da biodiversidade como participante do Compromisso Empresarial Brasileiro para a Biodiversidade, iniciativa do Conselho Empresarial Brasileiro para o Desenvolvimento Sustentável (CEBDS). A empresa atua em três metas dessa iniciativa: inserir o tema biodiversidade na estratégia de negócios; promover e fortalecer práticas que favoreçam o uso racional dos recursos da biodiversidade; e engajar as comunidades das regiões onde atua para ampliar o envolvimento com a conservação da biodiversidade e a manutenção dos serviços ecossistêmicos. 
A Companhia adota a Política de Sustentabilidade e o Procedimento de Gestão de Biodiversidade. A Política de Sustentabilidade estabelece princípios e diretrizes para a sustentabilidade, alinhados com práticas corporativas de Governança Ambiental, Social e Corporativa (ESG, na sigla em inglês) e com os Objetivos de Desenvolvimento Sustentável (ODS) definidos pela Organização das Nações Unidas (ONU). A política considera a atuação da empresa na região da Amazônia Legal, assumindo a compensação dos impactos diretos causados por suas atividades e promovendo projetos socioambientais com foco educativo e de conciliação entre atividades econômicas, geração de renda e conservação da biodiversidade. O Procedimento de Gestão de Biodiversidade define metodologias aplicáveis às unidades operacionais e novos projetos em construção, abrangendo atividades como supressão vegetal, manejo de fauna, medidas compensatórias, levantamento de indicadores e elaboração de relatórios de desempenho.
As políticas, os procedimentos e os compromissos estabelecidos influenciam o desenvolvimento de projetos socioambientais voltados à restauração de áreas com perda de biodiversidade, por meio de ações como reflorestamento, implantação de sistemas agroflorestais, práticas de agricultura sustentável e desenvolvimento de cadeias produtivas. A Política de Sustentabilidade estabelece que a liderança da Companhia é responsável por difundir e assegurar o cumprimento de seus preceitos.
No pilar estratégico Conservação Ambiental e Bioeconomia, a Companhia assumiu o compromisso de conservar a biodiversidade e combater o desmatamento por meio do desenvolvimento de cadeias produtivas sustentáveis, com benefícios para as comunidades locais e promoção de novas habilidades. Nesse contexto, foram definidas duas metas: aumentar em 15% a renda autônoma de agricultores envolvidos em projetos florestais da Eneva no prazo de até cinco anos após o engajamento, e certificar 100% da cadeia produtiva agrícola dos projetos socioambientais em até cinco anos após o início da participação dos beneficiários nas iniciativas.</t>
  </si>
  <si>
    <t>A definição dos impactos reais e potenciais mais significativos na biodiversidade, relacionados às unidades operacionais e aos produtos e serviços da cadeia de fornecedores, é realizada na fase de implantação dos projetos por meio da Análise de Impactos Ambientais contida no Estudo de Impacto Ambiental e no Relatório de Impacto Ambiental (EIA/Rima). Essa análise é baseada no diagnóstico do meio biótico na área de influência dos empreendimentos. Já na fase de operação, a identificação e avaliação dos impactos passam a ser conduzidas com base no procedimento PR.CRP.HSE.058 – Levantamento e Avaliação de Aspectos e Impactos Ambientais.</t>
  </si>
  <si>
    <t>Os impactos na biodiversidade decorrentes das atividades da Eneva ocorrem principalmente nas fases de implantação e operação dos ativos de geração de energia e de exploração e produção (E&amp;P), sendo relacionados, em sua maioria, à supressão vegetal. Para mitigá-los, são realizados estudos sobre biodiversidade durante os processos de licenciamento ambiental, com monitoramento baseado em procedimentos técnicos aprovados pelos órgãos ambientais. As políticas e práticas de gestão ambiental se aplicam a essas fases do ciclo de vida dos projetos e abrangem temas como biodiversidade, emissões atmosféricas, resíduos sólidos e ruído ambiental.
O procedimento de Gestão da Biodiversidade busca atender às exigências legais e normativas, estabelecendo indicadores como Pagamento de Compensações Ambientais (PGCA), Reposição Florestal (Reflo), Taxa de Reposição Florestal (TXRE), Atendimento a Condicionantes de Licenças Ambientais (Atcon) e Acidentes Ambientais (Acam). Esses dados são reportados pelas unidades conforme o Procedimento de Medição, Monitoramento e Gestão à Vista, com desvios tratados via procedimentos de Gestão de Não Conformidade e de Incidentes.
No âmbito das emissões atmosféricas, os indicadores incluem Taxa de Emissão de Gases de Efeito Estufa (GEE – Escopos I e II), Carga Poluidora dos Gases Regulados, disponibilidade física e aderência aos planos de manutenção e calibração do sistema de monitoramento contínuo de emissões (Cems), Índice de Qualidade do Ar, número de desvios e disponibilidade das estações de monitoramento da qualidade do ar.
Desde 2021, a Companhia adota o procedimento de Gestão de Ruído Ambiental, que define critérios para medição, monitoramento e avaliação dos impactos sonoros. Desde 2020, conta com o procedimento de Gestão de Resíduos Sólidos, que estabelece diretrizes para o gerenciamento desde a geração até a destinação final, incluindo segregação, armazenamento, transporte e destinação adequada.
Essas práticas são aplicadas em todas as operações terrestres sob responsabilidade da Eneva, incluindo atuação como operadora, parceira ou contratante, nas fases de exploração, desenvolvimento, produção e desativação. A unidade Hub Sergipe possui um Plano de Gestão da Biodiversidade, elaborado conforme a Norma de Desempenho 6 da Corporação Financeira Internacional (International Finance Corporation – IFC), em razão de impactos decorrentes da supressão vegetal na linha de transmissão e estação de bombeamento. As demais unidades seguem exigências legais dos órgãos ambientais nacionais, que não previram tal plano.
As políticas e práticas da Eneva estão alinhadas com as Normas de Desempenho da IFC, incluindo: Norma 1 – Avaliação e Gestão de Riscos e Impactos Ambientais e Sociais; Norma 3 – Eficiência dos Recursos e Prevenção da Poluição; Norma 4 – Saúde, Segurança e Proteção da Comunidade; e Norma 6 – Conservação da Biodiversidade e Gestão Sustentável dos Recursos Naturais Vivos.</t>
  </si>
  <si>
    <t xml:space="preserve">A Eneva tem um compromisso sólido com a conservação da biodiversidade, adotando práticas que minimizam impactos ambientais negativos e ampliam ações de preservação. Vai além das exigências legais, assumindo a responsabilidade de compensar impactos diretos de suas operações e fortalecer a proteção dos ecossistemas, especialmente na Amazônia. 
A Companhia adota a Política de Sustentabilidade e o Procedimento de Gestão de Biodiversidade e mantém compromisso público com a conservação da biodiversidade como participante do Compromisso Empresarial Brasileiro para a Biodiversidade, iniciativa do Conselho Empresarial Brasileiro para o Desenvolvimento Sustentável (CEBDS). A empresa atua em três metas dessa iniciativa: inserir o tema biodiversidade na estratégia de negócios; promover e fortalecer práticas que favoreçam o uso racional dos recursos da biodiversidade; e engajar as comunidades das regiões onde atua para ampliar o envolvimento com a conservação da biodiversidade e a manutenção dos serviços ecossistêmicos. 
A Eneva aplica a Hierarquia de Mitigação por meio da identificação dos possíveis impactos ambientais. A definição dos impactos mais significativos, relacionados às unidades operacionais e aos produtos e serviços da cadeia de fornecedores, é realizada na fase de implantação dos projetos por meio da Análise de Impactos Ambientais do Estudo de Impacto Ambiental e no Relatório de Impacto Ambiental (EIA/Rima).
Após a incorporação das medidas preventivas viáveis, busca-se reduzir a duração, intensidade ou extensão dos impactos remanescentes, com acompanhamento técnico por equipes especializadas em fauna e flora. Nos casos em que os impactos não podem ser evitados ou minimizados, são determinadas medidas compensatórias, como pagamento direto a órgãos reguladores ou ações de reflorestamento e recuperação de áreas afetadas. 
A estratégia da Eneva inclui projetos de compensação ambiental, restauração de áreas degradadas, conservação da fauna e flora, reposição florestal e proteção de áreas estratégicas. Além disso, a Companhia investe em iniciativas que promovem a harmonização entre atividades econômicas e conservação ambiental, incentivando o uso sustentável dos recursos naturais e fortalecendo a bioeconomia como uma alternativa para o desenvolvimento das comunidades locais. 
Por meio de ações educativas e projetos de conservação, a Eneva reforça sua atuação na proteção da biodiversidade, garantindo que suas operações contribuam para a manutenção dos ecossistemas e da riqueza natural das regiões onde atua. Em 2024, assim como em anos anteriores, operou dentro dos parâmetros de suas licenças ambientais, cumprindo todas as regulamentações ambientais exigidas pela legislação. 
A Eneva segue rigorosamente as diretrizes da Organização Internacional do Trabalho (OIT), em especial a Convenção 169, que recomenda a realização da Consulta Livre, Prévia e Informada (CLPI) sempre que houver impactos diretos sobre comunidades tradicionais. </t>
  </si>
  <si>
    <t>Material particulado (MP)</t>
  </si>
  <si>
    <t>Outras categorias padrão de emissões atmosféricas identificadas em regulamentos</t>
  </si>
  <si>
    <t>Visão geral do uso de água dos ativos operacionais GRI 303-1 </t>
  </si>
  <si>
    <t>Unidade</t>
  </si>
  <si>
    <t>Local de Captação/Retorno</t>
  </si>
  <si>
    <t>Tipo de Recurso</t>
  </si>
  <si>
    <t>Autorização</t>
  </si>
  <si>
    <t>Hub Sergipe</t>
  </si>
  <si>
    <t>Oceano - Barra dos Coqueiros</t>
  </si>
  <si>
    <t>Água do mar</t>
  </si>
  <si>
    <t>Dispensa de outorga da Agência Nacional de Águas e Saneamento Básico (ANA)</t>
  </si>
  <si>
    <t>UTE Itaqui</t>
  </si>
  <si>
    <t>Baía de São Marcos, Maranhão</t>
  </si>
  <si>
    <t>Dispensa de outorga da ANA</t>
  </si>
  <si>
    <t>UTE Pecém II</t>
  </si>
  <si>
    <t>Fornecimento e descarte feito pelo estado do Ceará</t>
  </si>
  <si>
    <t>Água superficial</t>
  </si>
  <si>
    <t>Outorga de Direito de Uso No 131/2023</t>
  </si>
  <si>
    <t>Complexo Termelétrico Parnaíba</t>
  </si>
  <si>
    <t>Rio Mearim e Aquífero Sambaíba, no Maranhão</t>
  </si>
  <si>
    <t>Superficial e subterrâneo</t>
  </si>
  <si>
    <t>Futura I</t>
  </si>
  <si>
    <t>Bacia Hidrográfica do Rio São Francisco (Juazeiro – BA)</t>
  </si>
  <si>
    <t>Subterrâneo</t>
  </si>
  <si>
    <t>Portaria nº 25.717/2022</t>
  </si>
  <si>
    <t>Bacia Metropolitana (Caucaia-CE)</t>
  </si>
  <si>
    <t>Outorga de Direito de Uso No 161/2023</t>
  </si>
  <si>
    <t>UTE Jaguatirica II</t>
  </si>
  <si>
    <t>Açudes locais (quando aplicável)</t>
  </si>
  <si>
    <t>A Eneva adota padrões mínimos para a qualidade do descarte de efluentes em conformidade com a Resolução do Conselho Nacional do Meio Ambiente (Conama) nº 430/2005, que estabelece as condições e padrões de lançamento de efluentes. A gestão dos recursos hídricos e efluentes na empresa é regulamentada por um procedimento corporativo que define diretrizes para o monitoramento e controle da qualidade do descarte. Cada unidade operacional mantém procedimentos específicos para assegurar a conformidade com os padrões estabelecidos.
A empresa não considera normas setoriais adicionais, mas avalia o perfil dos corpos hídricos receptores desde a concepção dos projetos, determinando os sistemas necessários para atender aos padrões de lançamento exigidos. A Resolução Conama nº 430/2005 já incorpora a análise dos corpos hídricos ao definir os limites para descarte.</t>
  </si>
  <si>
    <t>Em 2024, a Eneva captou 25.607,83 megalitros (ML) de água em suas operações, representando um aumento de aproximadamente 37% em relação a 2023. Desse total, 16.759,33 ML foram captados em áreas classificadas como de estresse hídrico alto ou extremamente alto, abrangendo as unidades Itaqui, Pecém II, Hub Sergipe e Termofortaleza.
A captação por fonte foi distribuída da seguinte forma: 7.920,78 ML de águas superficiais, sendo 8,16 ML em áreas com estresse hídrico; 807,25 ML de águas subterrâneas, com 4,76 ML nessas áreas; 16.690,48 ML de águas marinhas, integralmente em áreas com estresse hídrico; e 189,32 ML de água de terceiros, dos quais 55,93 ML foram em áreas com estresse. Não houve captação de águas salobras ou salinas, com exceção das águas marinhas. Também não houve captação de água produzida em 2024.
Nas unidades de Itaqui e Hub Sergipe, que realizam a captação de água do mar, cerca de 90% do volume captado é devolvido ao mar com qualidade superior à da captação. As informações abrangem todas as unidades operacionais da Eneva, incluindo geração de energia, exploração e produção de petróleo e gás, além de obras em construção.</t>
  </si>
  <si>
    <t>Todas as áreas</t>
  </si>
  <si>
    <t>Água doce</t>
  </si>
  <si>
    <t>(≤1000 mg/l de Sólidos Dissolvidos Totais)</t>
  </si>
  <si>
    <t>Outras águas</t>
  </si>
  <si>
    <t>(&gt;1000 mg/l de Sólidos Dissolvidos Totais)</t>
  </si>
  <si>
    <t>Águas marinhas (Total)</t>
  </si>
  <si>
    <t>Águas produzidas (Total)</t>
  </si>
  <si>
    <t>Água de terceiros (Total)</t>
  </si>
  <si>
    <t>¹ A água produzida refere-se à água de reúso das operações.</t>
  </si>
  <si>
    <t>² Os dados são inseridos mensalmente no sistema Power Apps tanto pelas unidades operacionais quanto por terceiros. São dados obtidos por meio da leitura de hidrômetros e medidores de vazão, ou estimados a partir do horímetro das bombas de captação. No caso de terceiros considera-se os volumes contratados.</t>
  </si>
  <si>
    <t xml:space="preserve">Em 2024, o descarte total de água da organização atingiu 18.167,35 ML, dos quais 16.350,57 ML foram descartados em áreas com estresse hídrico. </t>
  </si>
  <si>
    <t>Tipo de Fonte</t>
  </si>
  <si>
    <t>Todas as Áreas</t>
  </si>
  <si>
    <t>Áreas com Estresse</t>
  </si>
  <si>
    <t>Água de superfície</t>
  </si>
  <si>
    <t>Reinjeção em poço de gás</t>
  </si>
  <si>
    <t>Água de terceiros</t>
  </si>
  <si>
    <t>Outros</t>
  </si>
  <si>
    <t>Todas as áreas </t>
  </si>
  <si>
    <t>Áreas com estresse hídrico </t>
  </si>
  <si>
    <t>¹ Indicador formulado com base na água consumida para geração de energia.</t>
  </si>
  <si>
    <t>² Água consumida de terceiros no estado do Ceará para a unidade de Pecém II</t>
  </si>
  <si>
    <t>Os principais riscos relacionados à gestão da água estão associados à falta de disponibilidade para as atividades operacionais. Para mitigar esses riscos, a Eneva adota medidas como a instalação de unidades em áreas sem restrição de disponibilidade hídrica, a captação de água do mar, o controle rigoroso da vazão de captação, o monitoramento da qualidade dos efluentes e o incentivo ao reuso da água.</t>
  </si>
  <si>
    <t>A Eneva reporta os principais resíduos gerados em suas operações, incluindo solos provenientes da escavação de obras, cinzas da geração de energia a carvão mineral, lodo do tratamento de água nas usinas a gás e cascalho de argila resultante da perfuração de poços de gás natural. Além disso, nas usinas de geração de energia, são gerados resíduos contaminados e metais, enquanto, nas atividades de construção, há a geração de solos da construção civil, madeira, embalagens de equipamentos e sucata ferrosa.
A disposição desses resíduos em aterros sanitários pode impactar a infraestrutura local devido à grande quantidade de cinzas e à limitação de espaço em aterros licenciados. Para mitigar esses impactos, a organização adota práticas sustentáveis de reaproveitamento. Em 2024, os solos de escavação foram integralmente destinados a aterros de reservação licenciados, onde são comercializados para reutilização em aterramentos. As cinzas foram reaproveitadas pela indústria cimenteira, sendo utilizadas em coprocessamento. O lodo do tratamento de água nas unidades de geração de energia foi destinado a aterro sanitário licenciado. Os resíduos de cascalho foram encaminhados para compostagem quando associados a fluido de perfuração à base de água. Quando o fluido associado é sintético, os resíduos são enviados para aterro sanitário.</t>
  </si>
  <si>
    <t>A organização adota medidas para evitar a geração de resíduos e para gerir os impactos significativos dos resíduos gerados, incluindo a atualização periódica do procedimento PR.CRP.HSE.029 - Gestão de Resíduos Sólidos e o controle e monitoramento de indicadores em nível corporativo e operacional. Seis indicadores são acompanhados no Sistema de Gestão de Saúde, Segurança e Meio Ambiente: destinação para aterro industrial Classe I, destinação para aterro industrial Classe II, destinação para reciclagem, destinação para coprocessamento, destinação para outros destinos e índice de destinação sustentável, que calcula a proporção de resíduos destinados à reciclagem e coprocessamento em relação ao total de resíduos gerados.
Os resíduos gerados nas unidades operacionais são gerenciados diretamente pela organização. No entanto, nas atividades de construção das unidades de geração UTE Parnaíba VI, Construção SSNLG, Complexo Azulão e nas atividades de perfuração de poços, a gestão de resíduos é realizada por empresas terceirizadas. Essas empresas devem seguir o procedimento PR.CRP.HSE.029 - Gestão de Resíduos Sólidos, alinhado com a Política Nacional de Resíduos Sólidos. Os terceiros reportam mensalmente as informações no sistema Power Apps, e os dados são aprovados pelos responsáveis de meio ambiente da unidade local.
A coleta e o monitoramento dos dados relacionados a resíduos são realizados por meio de uma automatização que extrai diariamente informações do Sistema Nacional de Informações sobre Gestão de Resíduos Sólidos (Sinir) e consolida os dados na base que compõe os indicadores de geração e destinação de resíduos da organização. As unidades mantêm atualizados os inventários de resíduos próprios e de terceiros, baseados nos relatórios extraídos do Sinir. Além disso, há um indicador de controle dos Manifestos de Transporte de Resíduos (MTR) que monitora documentos cancelados por prazo no Sinir, permitindo o registro de desvios e não conformidades documentais. O tratamento de ações segue o procedimento PR.CRP.HSE.008 - Gestão de Não Conformidade. Para resultados de monitoramento ambiental que apresentem ao menos um desvio legal, é registrada uma não conformidade, com a implementação de ações corretivas para evitar reincidências.</t>
  </si>
  <si>
    <t>2022</t>
  </si>
  <si>
    <t>2023</t>
  </si>
  <si>
    <t>2024</t>
  </si>
  <si>
    <t>Resíduos não perigosos</t>
  </si>
  <si>
    <t>Aterro Industrial Classe II</t>
  </si>
  <si>
    <t>Compostagem</t>
  </si>
  <si>
    <t>Coprocessamento</t>
  </si>
  <si>
    <t>Reciclagem/Reutilização</t>
  </si>
  <si>
    <t>Outros destinos</t>
  </si>
  <si>
    <t>Resíduos perigosos</t>
  </si>
  <si>
    <t>Aterro Industrial Classe I</t>
  </si>
  <si>
    <t>A quantidade de resíduos de combustão de carvão (CCR) gerados pela Eneva foi de 18.206,86 toneladas, e a totalidade foi enviada para coprocessamento.</t>
  </si>
  <si>
    <t>Em 2024 a Eneva teve uma média de 111,8 horas de capacitação de empregados.</t>
  </si>
  <si>
    <t>Mulheres</t>
  </si>
  <si>
    <t>Homens</t>
  </si>
  <si>
    <t>Média total</t>
  </si>
  <si>
    <t>Especialistas</t>
  </si>
  <si>
    <t>Trainees</t>
  </si>
  <si>
    <t>Total </t>
  </si>
  <si>
    <t xml:space="preserve"> Combustão estacionária</t>
  </si>
  <si>
    <t xml:space="preserve"> Processos industriais</t>
  </si>
  <si>
    <t xml:space="preserve"> Combustão móvel</t>
  </si>
  <si>
    <t xml:space="preserve"> Resíduos sólidos e efluentes líquidos</t>
  </si>
  <si>
    <t xml:space="preserve"> Combustão estacionária direta</t>
  </si>
  <si>
    <t xml:space="preserve"> Combustão móvel direta</t>
  </si>
  <si>
    <t xml:space="preserve"> 1. Bens e serviços comprados</t>
  </si>
  <si>
    <t xml:space="preserve"> 5. Resíduos gerados nas operações</t>
  </si>
  <si>
    <t xml:space="preserve"> 6. Viagens a negócios</t>
  </si>
  <si>
    <t xml:space="preserve"> 7. Deslocamento de funcionários (casa-trabalho)</t>
  </si>
  <si>
    <t xml:space="preserve"> 11. Uso de bens e serviços vendidos</t>
  </si>
  <si>
    <t>Em 2024, a intensidade de emissões de gases de efeito estufa no portfólio de geração de energia da Eneva foi de 0,28 tCO₂e/MWh.</t>
  </si>
  <si>
    <t xml:space="preserve"> Eneva (portfólio de geração de energia)</t>
  </si>
  <si>
    <t xml:space="preserve"> Geração a gás natural</t>
  </si>
  <si>
    <t xml:space="preserve"> Geração a carvão</t>
  </si>
  <si>
    <t>N/A</t>
  </si>
  <si>
    <t xml:space="preserve"> Geração renovável</t>
  </si>
  <si>
    <t xml:space="preserve"> Eneva</t>
  </si>
  <si>
    <t xml:space="preserve"> Azulão</t>
  </si>
  <si>
    <t xml:space="preserve"> Parnaíba</t>
  </si>
  <si>
    <t>Com uma base institucional em Brasília, a Companhia acompanha de perto a formulação de leis no Congresso Nacional e articula em conjunto com parlamentares, de forma técnica, transparente e ética, propostas que impulsionem o desenvolvimento de soluções energéticas para o país. No último período, a Eneva esteve presente em discussões importantes para o setor, como: Lei nº 14.948/2024, Hidrogênio de Baixa Emissão de Carbono, Lei nº 15.042/2024, Mercado de Carbono e Lei 14.993/2024, Combustível do Futuro.</t>
  </si>
  <si>
    <t> </t>
  </si>
  <si>
    <t>Em 2024, os membros dos órgãos de governança foram 100% de homens, com 57,14% acima de 50 anos. A participação feminina foi de 15% na diretoria, 16,67% na gerência e 28,48% entre especialistas. Em termos de diversidade racial, 68,85% dos gerentes se declararam brancos, 22,46% pardos e 1,45% pretos. Entre os empregados, 5,98% do quadro administrativo era composto por pessoas com deficiência (PCD).</t>
  </si>
  <si>
    <t>Membros dos órgãos de governança, por gênero (%)</t>
  </si>
  <si>
    <t>Membros dos órgãos de governança, por faixa etária (%)</t>
  </si>
  <si>
    <t>Menos de 30 anos</t>
  </si>
  <si>
    <t xml:space="preserve"> De 30 a 50 anos</t>
  </si>
  <si>
    <t xml:space="preserve"> Acima de 50 anos</t>
  </si>
  <si>
    <t xml:space="preserve"> Presidência (CEO)</t>
  </si>
  <si>
    <t xml:space="preserve"> Direção</t>
  </si>
  <si>
    <t xml:space="preserve"> Gerência</t>
  </si>
  <si>
    <t xml:space="preserve"> Especialistas</t>
  </si>
  <si>
    <t xml:space="preserve"> Coordenação</t>
  </si>
  <si>
    <t xml:space="preserve"> Administrativo</t>
  </si>
  <si>
    <t xml:space="preserve"> Operacional</t>
  </si>
  <si>
    <t>² A categoria Operacional inclui posição de Supervisores.</t>
  </si>
  <si>
    <t>&lt;30 anos</t>
  </si>
  <si>
    <t>30-50 anos</t>
  </si>
  <si>
    <t xml:space="preserve"> &gt; 50 anos</t>
  </si>
  <si>
    <t>Branca</t>
  </si>
  <si>
    <t>Preta</t>
  </si>
  <si>
    <t>Parda</t>
  </si>
  <si>
    <t>Amarela</t>
  </si>
  <si>
    <t>Indígena</t>
  </si>
  <si>
    <t>Não informado</t>
  </si>
  <si>
    <t xml:space="preserve">  Especialistas</t>
  </si>
  <si>
    <t>Em 2024, a proporção entre o salário-base e a remuneração das mulheres em relação aos homens foi de -8,88 na diretoria, -7,64% na gerência, -1,10 no administrativo e -2,77% na categoria operacional. Entre especialistas e coordenadores, essa diferença foi positiva, registrando 0,61% e 3,14%, respectivamente. É importante ressaltar que existem outros fatores que podem justificar diferenças salariais, como tempo de empresa, tempo e experiência na função, avaliação de desempenho e movimentações internas. A companhia avançou na promoção da equidade interna nos níveis de diretoria, especialistas e administrativos. No caso do grupo da diretoria, a base comparativa considera exclusivamente a localização, nível de senioridade e tabela salarial.</t>
  </si>
  <si>
    <t>A Eneva mantém um Sistema de Saúde, Segurança e Meio Ambiente (SSMA), estabelecido por meio de Política, diretrizes e manuais corporativos de SSMA, alinhado às regulamentações da Agência Nacional do Petróleo, Gás Natural e Biocombustíveis (ANP) e a normas internacionais. 
Além das exigências regulatórias, a Companhia adota as normas internacionais ISO 45001:2018 (Gestão de Saúde e Segurança Ocupacional), OHSAS 18001 (Sistemas de Gestão de Saúde Ocupacional e Segurança) e ISO 14001:2015 (Gestão Ambiental). A gestão para empresas contratadas segue o procedimento PR.CRP.HSE.005 – Gestão de Contratadas – Requisitos de SSMA. 
Para minimizar e prevenir impactos inerentes às suas operações, a Eneva implementa ações sistemáticas de controle e monitoramento de riscos. São definidos planos de ação voltados à segurança dos trabalhadores próprios e terceiros, bem como das comunidades vizinhas. Todos os colaboradores envolvidos em atividades de risco recebem treinamentos periódicos sobre medidas preventivas. A empresa segue normas regulamentadoras e as implementa por meio de documentos legais, como Programa de Gerenciamento de Risco (PGR), Programa de Controle Médico de Saúde Ocupacional (PCMSO), Programa de Conservação Auditiva (PCA), Programa de Proteção Respiratória (PPR) e Análise Ergonômica do Trabalho (AET).
A Companhia dispõe de equipes médicas e de enfermagem, ambulatórios operacionais, suporte remoto para emergências, planos de saúde com atendimento por telemedicina e Programa de Apoio e Cuidado, que disponibiliza atendimento psicológico, jurídico, financeiro e social aos colaboradores e seus dependentes.
Os riscos operacionais são mapeados conforme o procedimento Gestão de Risco Operacional, que estabelece diretrizes para identificação, avaliação e mitigação de riscos ao longo do ciclo de vida das instalações, desde o projeto até a desativação. Já os riscos ocupacionais são controlados por normativos de trabalho seguro, como a Permissão de Trabalho, Análise Preliminar de Riscos e Bloqueio e Etiquetagem de Energias.
Para garantir a qualidade dos processos, a Eneva utiliza ferramentas como Verificação de Conformidade com Procedimentos (VCP) e Auditoria de Permissão de Trabalho (APT), além de realizar auditorias corporativas anuais para avaliar o desempenho do sistema de SSMA. As ações corretivas e preventivas são gerenciadas por sistema informatizado.
Os trabalhadores podem relatar situações de risco por meio do sistema informatizado de registro de desvios, que inclui as ferramentas Ver e Agir e Auditoria Comportamental. A empresa também disponibiliza um canal de denúncias gratuito, via website e telefone, gerenciado pela área de Compliance. 
A participação dos trabalhadores no desenvolvimento, implementação e revisão periódica do SSMA ocorre por meio de procedimentos documentados, diretrizes contratuais, treinamentos, reuniões, campanhas e programas de qualidade de vida. Também são promovidos diálogos diários sobre saúde, segurança e meio ambiente, além de comunicação interna via intranet, quadros de avisos, murais, faixas e adesivos.
Em 2024, a gestão da saúde ocupacional foi aprimorada com base no relatório de perfil de saúde de 2023. Foram implantados o Check-up Assistido, Programa Energia &amp; Saúde e a Corrida Eneva no Rio de Janeiro, que também teve edições nas unidades Itaqui e Pecém II, com participação de familiares, além do patrocínio de inscrições para corridas de rua na unidade Hub Sergipe. O Programa Energia &amp; Saúde realizou o acompanhamento médico, físico e nutricional de cerca de 200 colaboradores por três meses, resultando em melhora de condicionamento e em exames laboratoriais. 
No último período, a empresa implementou KPIs de saúde mental, permitindo a análise de causas de absenteísmo e atendimentos ambulatoriais, além da gestão de sinistralidade em parceria com a corretora do plano de saúde.</t>
  </si>
  <si>
    <t>Em 2024, 80 empregados usufruíram de licença-maternidade ou paternidade, sendo 62 homens e 18 mulheres. Todos os homens e 17 mulheres retornaram ao trabalho após o período de licença. Do total que retornou, 56 homens e 15 mulheres permaneceram na empresa por pelo menos 12 meses após o retorno.
A taxa de retorno foi de 100% para homens e 99% para mulheres, enquanto a taxa de retenção foi de 90% e 83%, respectivamente.</t>
  </si>
  <si>
    <t xml:space="preserve"> Taxa de retorno</t>
  </si>
  <si>
    <t xml:space="preserve"> Taxa de retenção</t>
  </si>
  <si>
    <t>A Eneva não adota como norma um prazo mínimo de aviso aos colaboradores, em razão de mudanças operacionais significativas. Entretanto, na eventual ocorrência de alterações mais sensíveis, a empresa pode realizar a comunicação com um mínimo de quatro semanas ou 30 dias de antecedência. Em situações coletivas ou de grandes mudanças, a empresa pode buscar a condução conjunta com os sindicatos que representam seus colaboradores, com o objetivo de antecipar impactos e garantir comunicação com isonomia. As decisões são discutidas previamente com os diferentes níveis de liderança e, quando necessário, são realizadas consultas a organizações externas especializadas, a fim de reunir critérios técnicos compatíveis com a legislação vigente. Os acordos coletivos de trabalho firmados pela empresa não contêm cláusula exclusiva que estabeleça prazos de aviso sobre mudanças operacionais.</t>
  </si>
  <si>
    <t>A Eneva mantém um sistema de gestão de saúde, segurança e meio ambiente (SSMA) alinhado às regulamentações da Agência Nacional do Petróleo, Gás Natural e Biocombustíveis (ANP) e a normas internacionais de gestão. Entre as principais normativas aplicadas, estão a Resolução ANP nº 43/2007, que trata do Sistema de Gerenciamento de Segurança Operacional, a Resolução ANP nº 46/2016, referente ao Gerenciamento da Integridade de Poços, a Resolução ANP nº 6/2011, que regula dutos terrestres, e a Resolução ANP nº 2/2010, sobre integridade estrutural das instalações terrestres de produção de petróleo e gás natural. Além dessas exigências regulatórias, a Companhia adota as normas internacionais ISO 45001:2018 (Gestão de Saúde e Segurança Ocupacional), OHSAS 18001 (Sistemas de Gestão de Saúde Ocupacional e Segurança) e ISO 14001:2015 (Gestão Ambiental). Com base nesses referenciais, a Eneva estabeleceu 10 Diretrizes de SSMA, aplicáveis a todas as suas operações e auditadas anualmente por entidade independente.
O sistema de gestão de SSMA abrange todas as unidades operacionais, incluindo aquisição sísmica, perfuração, completação e intervenção de poços, construção e montagem eletromecânica, produção e tratamento de óleo e gás, geração de energia e transporte rodoviário de produtos perigosos. Todas as operações são submetidas a auditorias externas anuais para garantir a conformidade com as diretrizes estabelecidas, e eventuais não conformidades são tratadas pela liderança das unidades operacionais e pela equipe corporativa de SSMA.
A gestão da saúde e segurança para empresas contratadas segue o procedimento PR.CRP.HSE.005 – Gestão de Contratadas – Requisitos de SSMA, que define obrigações para a proteção de pessoas, do meio ambiente e da integridade das instalações. Para contratadas que prestam serviços contínuos em áreas operacionais, são elaborados Documentos Ponte, que estabelecem os processos de SSMA aplicáveis às atividades e são desenvolvidos em conjunto com a empresa contratada, contando com aprovação do gestor do contrato e da equipe de SSMA.</t>
  </si>
  <si>
    <t xml:space="preserve">A Eneva gerencia a saúde ocupacional de todas as suas unidades operacionais por meio do Programa de Controle Médico de Saúde Ocupacional (PCMSO), que protege e preserva a saúde dos empregados em relação aos riscos ocupacionais identificados no Programa de Gerenciamento de Risco. Quando necessário, são feitas recomendações para eliminação ou mitigação desses riscos, verificadas por meio de inspeções nas atividades e setores envolvidos. O programa não possui caráter seletivo, e todas as informações médicas são mantidas em sigilo.
A equipe de saúde ocupacional é composta por médicos, enfermeiros, técnicos de enfermagem e equipe de emergência, atuando nos ambulatórios e salas de acolhimento das unidades operacionais, que funcionam durante o período laboral, sendo que algumas unidades operam 24 horas. Em caso de ausência do médico, a equipe de enfermagem emergencista conta com suporte da IHCARE, que disponibiliza atendimento médico remoto 24 horas, acessível diretamente pelos trabalhadores. A unidade Pecém II dispõe de fisioterapia integrada para prevenção e recuperação de lesões.
Nos ambulatórios médicos e salas de acolhimento são realizados exames ocupacionais (admissional, periódico, mudança de risco, retorno ao trabalho e demissional), aferição de sinais vitais, atendimentos de emergência e urgência, triagem ocupacional, testes diagnósticos e avaliações para fornecimento de óculos de segurança em unidades onde essa demanda é gerida pela equipe local de saúde. Os serviços seguem todas as legislações vigentes.
O acompanhamento da saúde ocupacional inclui promoção e prevenção da saúde, identificação e tratamento de queixas ocupacionais e atendimento de emergência para terceiros e visitantes. Quando necessário, os trabalhadores são encaminhados para atendimentos especializados externos, com transporte em ambulância quando indicado. Todos os atendimentos são registrados em prontuários físicos ou eletrônicos no sistema Genu, ferramenta de gestão de saúde e segurança da Eneva.
A empresa assegura a privacidade e sigilo das informações médicas, treinando sua equipe para garantir a confidencialidade. A gestão de saúde também inclui campanhas educativas, monitoramento de colaboradores com doenças crônicas, controle de vacinação e acompanhamento de afastamentos pelo INSS. Os processos são padronizados por procedimentos corporativos e monitorados por indicadores de desempenho gerenciados em ferramentas como Power Apps e Power BI.
Os ambulatórios e salas de acolhimento passam por auditorias internas e externas. Em 2024, a gestão de dados avançou significativamente, permitindo a criação de programas baseados no perfil de saúde dos colaboradores. Entre as iniciativas desenvolvidas, destacam-se o Check-up Assistido, Programa Energia &amp; Saúde e a Corrida Eneva no Rio de Janeiro, além de palestras sobre saúde financeira e saúde mental. </t>
  </si>
  <si>
    <t>A Eneva adota um sistema de gestão integrada que envolve colaboradores próprios e terceiros, com foco na segurança operacional e ocupacional, além da proteção ao meio ambiente e às comunidades. A participação dos trabalhadores no desenvolvimento, implementação e revisão periódica do Sistema de Gestão de Saúde, Segurança e Meio Ambiente (SSMA) ocorre por meio de procedimentos documentados, diretrizes contratuais, treinamentos, reuniões, campanhas e programas de qualidade de vida. Também são promovidos diálogos diários sobre saúde, segurança, meio ambiente e responsabilidade social, além de comunicação interna via intranet, quadros de avisos, murais, faixas e adesivos.
A empresa implementa uma matriz de comprometimento da liderança, que inclui auditoria de desativação temporária, verificação de conformidade com procedimentos, auditoria de permissão de trabalho, auditoria comportamental (observação planejada), gestão de desvios, inspeções de SSMA e avaliação de simulados de emergência.
A Comissão Interna de Prevenção de Acidentes (Cipa) está presente nas unidades operacionais e na sede da Eneva, conforme exigido pela Norma Regulamentadora nº 5 (NR-5). A comissão é composta por representantes da empresa e empregados eleitos por votação secreta. Além do cumprimento da exigência legal, a empresa adota um processo padronizado de análise crítica, estruturado em dois níveis: o nível local, com participação do diretor da operação, gerentes, líderes de operação, manutenção e SSMA local, além de representante do SSMA corporativo, com reuniões trimestrais; e o nível corporativo, que inclui diretores de operação e corporativo, além do gerente corporativo de SSMA, com reuniões anuais.</t>
  </si>
  <si>
    <t>A Eneva realiza capacitação em saúde e segurança do trabalho para todos os trabalhadores, incluindo empregados e terceiros, desde o processo de integração, conduzido pelas áreas locais de Saúde, Segurança e Meio Ambiente (SSMA). Esse treinamento inicial aborda os perigos e riscos específicos de cada unidade.
As capacitações contínuas seguem uma matriz de treinamento baseada em requisitos legais, normativos internos e procedimentos específicos. Os treinamentos obrigatórios são disponibilizados no Portal Escudo e no Sistema Eneva de Normativos, além de cursos a distância (EAD) acessíveis no Portal do Conhecimento. Os treinamentos em formato EAD incluem avaliações e emissão de certificados somente após a conclusão, e alguns são gamificados para estimular a interação dos participantes.
Além dos treinamentos formais, são realizadas campanhas e ações pontuais com foco na prevenção de acidentes. Em 2024, a Eneva forneceu 59.535 horas de treinamento em SSMA para empregados e 51.587 horas para trabalhadores terceirizados.</t>
  </si>
  <si>
    <t>Em 2024, 100% dos colaboradores próprios e terceiros da Eneva estavam cobertos por um sistema de gestão de saúde e segurança ocupacional, dos quais 89,8% passaram por auditoria interna e externa, reforçando o compromisso da Companhia com ambientes de trabalho seguros e em conformidade com padrões reconhecidos.</t>
  </si>
  <si>
    <t>Porcentagem de todos os empregados e terceiros que são cobertos pelo sistema</t>
  </si>
  <si>
    <t>Porcentagem de todos os empregados e terceiros que são cobertos pelo sistema que foi auditado internamente</t>
  </si>
  <si>
    <t>Porcentagem de todos os empregados e terceiros que são cobertos por tal sistema que foi auditado ou certificado por uma parte externa</t>
  </si>
  <si>
    <t>Em 2024, a Eneva registrou 22 lesões relacionadas ao trabalho, considerando empregados próprios e terceiros, com uma taxa de frequência de acidentes (TRIR) de 1,16. Foram registrados 108 quase acidentes com taxa de frequência (NMFR) de 5,70. Não foram registrados óbitos ou lesões de alta consequência em 2024, nem nos dois anos anteriores. Ao todo, foram registrados 30.911 desvios durante o período.</t>
  </si>
  <si>
    <t>Empregados</t>
  </si>
  <si>
    <t>Terceiros</t>
  </si>
  <si>
    <t>Empregados e Terceiros</t>
  </si>
  <si>
    <t>Número de lesões relacionadas ao trabalho reportáveis</t>
  </si>
  <si>
    <t>Taxa de incidentes reportáveis total (TRIR) / Taxa de frequência de acidentes</t>
  </si>
  <si>
    <t>Número de quase acidentes relacionados ao trabalho reportáveis</t>
  </si>
  <si>
    <t>Taxa de frequência de quase acidentes (NMFR)</t>
  </si>
  <si>
    <t>SAF-CR (lesão sem afastamento com restrição de tarefa)</t>
  </si>
  <si>
    <t>SAF-SR (lesão sem afastamento sem restrição de tarefa)</t>
  </si>
  <si>
    <t>CPS (caso de primeiros socorros)</t>
  </si>
  <si>
    <t>Desvios</t>
  </si>
  <si>
    <t>Em 2024, a Eneva registrou zero óbitos resultantes de doenças profissionais tanto para empregados quanto para trabalhadores que não são empregados, mas cujo trabalho ou local de trabalho é controlado pela organização. O índice de óbitos também permaneceu zero para ambos os grupos.
Foram identificados dois casos de doenças profissionais de comunicação obrigatória entre empregados, enquanto não houve registros desse tipo entre trabalhadores terceiros. Os principais tipos de doenças profissionais identificadas foram doenças osteomusculares e transtornos mentais.
O setor de Saúde Ocupacional da Eneva acompanha seus colaboradores desde o diagnóstico de patologias, sejam elas relacionadas ou não ao trabalho, e monitora afastamentos inferiores e superiores a 15 dias. Durante esse período, não houve suspeitas de doenças ocupacionais ou relacionadas ao trabalho por parte dos médicos do trabalho das unidades. No entanto, dois empregados foram encaminhados ao Instituto Nacional do Seguro Social (INSS) com patologias inicialmente consideradas não ocupacionais. A perícia médica do INSS, com base no Nexo Técnico Epidemiológico Previdenciário (NTEP), estabeleceu vínculo entre a doença e as atividades laborais desempenhadas.
O NTEP, instituído pela Lei nº 11.430/2006, permite que a perícia médica do INSS reconheça a natureza acidentária da incapacidade com base na relação estatística entre a atividade econômica da empresa e a condição de saúde do trabalhador, conforme a Classificação Internacional de Doenças (CID). Assim, os casos foram enquadrados como benefício espécie B91 (auxílio-doença acidentário), independentemente da emissão da Comunicação de Acidente de Trabalho (CAT).
A Eneva discorda dessa decisão, pois entende que as patologias apresentadas não possuem nexo causal ou concausa com a atividade ocupacional desenvolvida pelos empregados. Por esse motivo, a empresa solicitou ao INSS a revisão do benefício B91 para benefício B31 (auxílio-doença comum). Até a conclusão da contestação, a Eneva não considera essas patologias como doenças profissionais.</t>
  </si>
  <si>
    <t>A Eneva possui um programa de treinamento em saúde e segurança do trabalho que considera o planejamento estratégico da empresa e os projetos a serem realizados. O planejamento e a execução dos treinamentos são de responsabilidade das gerências das Unidades Operacionais, com apoio da gerência de Recursos Humanos, que estabelecem programas contemplando habilidades técnicas e não técnicas, mantendo a formação acadêmica e os níveis de certificação exigidos. O cronograma de treinamento é definido considerando acidentes e doenças ocupacionais ocorridos, e a aderência à matriz de treinamentos segue normativos internos da área correspondente. O controle e a gestão dos treinamentos são realizados, contemplando tanto modalidades presenciais quanto a distância, por meio da plataforma "Academia do Conhecimento", disponível no Portal do Colaborador.
Os treinamentos são desenvolvidos e registrados pelas gerências das Unidades Operacionais, com exceção dos treinamentos em normativos internos, que são conduzidos por colaboradores da Eneva. O registro dos treinamentos presenciais ocorre por meio de listas de presença, enquanto os treinamentos a distância são documentados no Sistema Eneva de Normativos. Treinamentos relacionados às Normas Regulamentadoras seguem as diretrizes do documento MN.CRP.HSE.001, podendo ser realizados presencialmente, a distância ou de forma híbrida, sendo que a carga horária prática deve ser cumprida nas unidades da empresa, sob orientação de instrutores capacitados. Após a conclusão das etapas teórica e prática, os colaboradores são considerados aptos e recebem uma credencial validada pela área de Saúde, Segurança e Meio Ambiente (SSMA) antes do início das atividades. A gestão das competências de terceiros é responsabilidade das empresas contratadas, sendo o acompanhamento realizado pelo fiscal do contrato. As operações contam com a atuação da área de SSMA local, responsável por promover a conscientização da força de trabalho sobre condições que possam gerar incidentes, utilizando o Diálogo de Segurança como principal ferramenta. A gerência corporativa de SSMA realiza anualmente uma análise dos acidentes ocorridos no período para definição do cronograma de treinamentos, priorizando eventos em que fatores humanos foram identificados como causas principais.
A política de gestão de Equipamentos de Proteção Individual (EPI) está estabelecida no procedimento PR.CRP.HSE.018, que define diretrizes para fornecimento, uso, guarda, higienização, conservação e reposição dos EPIs, garantindo a substituição de itens danificados ou extraviados. Para os colaboradores contratados ou visitantes, a responsabilidade pelo fornecimento dos equipamentos é da empresa contratada, salvo quando houver previsão contratual para fornecimento e gestão pela Eneva. O sistema Genu é utilizado para o registro de entrada e saída de materiais e para o monitoramento da validade dos certificados de aprovação dos EPIs.
O monitoramento da efetividade dos treinamentos ocorre por meio de reuniões periódicas para análise de indicadores de saúde e segurança, aderência aos treinamentos obrigatórios e opcionais, identificação de não conformidades e cálculo do Índice de Frequência Total (IDFT). Além disso, são elaborados relatórios de análise crítica abrangendo todas as unidades da Companhia.</t>
  </si>
  <si>
    <t>Em 2024, a Eneva registrou zero fatalidades entre empregados e terceiros, com uma taxa de frequência de acidentes (TRIR) de 0,97 e uma taxa de quase acidentes (NMFR) de 10,16.</t>
  </si>
  <si>
    <t>Empregados e terceiros</t>
  </si>
  <si>
    <t>Taxa de fatalidade</t>
  </si>
  <si>
    <t>¹ Em todas as fases do projeto do ciclo de vida de exploração e produção de gás natural a Política de SSMA (PL.CRP.SSMA.001) e as Diretrizes de SSMA (DT.CRP.SSMA.002) da Eneva são aplicáveis e implementadas. Algumas dessas etapas são majoritariamente realizadas por empresas contratadas, especialmente na aquisição sísmica e perfuração de poços, além de alguns processos na etapa de produção, como a compressão de gás. Nesses casos é estabelecido o Documento Ponte do Sistema de Gestão da empresa contratada com o Sistema de Gestão de SSMA da Eneva. Esse documento é escrito em conjunto pela contratada e Eneva e descreve os procedimentos a serem utilizados pela contratada para atender as diretrizes de SSMA da Eneva.</t>
  </si>
  <si>
    <t>Em 2024, considerando as unidades de geração de energia, a Eneva registrou zero fatalidades entre empregados e terceiros, com uma taxa de frequência de acidentes (TRIR) de 1,44 e uma taxa de quase acidentes (NMFR) de 11,96.</t>
  </si>
  <si>
    <t>¹ Foram consideradas as unidades de Geração de Energia.</t>
  </si>
  <si>
    <t>Em 2024, o número total de empregados aumentou 19,0%, passando de 1.551 para 1.846. Esse crescimento ocorreu principalmente nos contratos permanentes, que tiveram um acréscimo de 21,0%, saindo de 1.516 para 1.835. Entre os homens, o aumento foi de 21,3%, e entre as mulheres, 20,0%. O número de empregados temporários reduziu 68,6%, passando de 35 para 11. Entre os homens, a queda foi de 58,8%, e entre as mulheres, 77,8%. Os dados indicam um crescimento no quadro de funcionários, com maior participação de contratos permanentes em relação aos temporários.</t>
  </si>
  <si>
    <t>Tipo de contrato</t>
  </si>
  <si>
    <t>Permanente</t>
  </si>
  <si>
    <t>Temporário</t>
  </si>
  <si>
    <t>¹ Para o cálculo da quantidade total de empregados, são considerados os colaboradores com regime de trabalho tipo CLT com prazo indeterminado, CLT com prazo determinado, PCD e também Diretoria Estatutária.</t>
  </si>
  <si>
    <t>³ Não há empregados sem garantia de carga horária.</t>
  </si>
  <si>
    <t>Região</t>
  </si>
  <si>
    <t xml:space="preserve">¹ Para a distribuição por região foi considerado o local de trabalho do colaborador em dezembro de cada ano respectivo. </t>
  </si>
  <si>
    <t>² Não há empregados nas regiões Centro-Oeste e Sul.</t>
  </si>
  <si>
    <t xml:space="preserve">A Eneva conta em 2024 com 6.495 trabalhadores não empregados. </t>
  </si>
  <si>
    <t>Ano</t>
  </si>
  <si>
    <t>Aprendizes </t>
  </si>
  <si>
    <t>Estagiários</t>
  </si>
  <si>
    <t>¹ Para o cálculo dos três grupos de trabalhadores, foi considerada a posição em dezembro do ano respectivo. Essas quantidades são controladas separadamente dos empregados, devido a sua modalidade de contrato de trabalho.</t>
  </si>
  <si>
    <t>² Assim como tivemos a mobilização do time de empregados para o Projeto Azulão 950MW, os trabalhadores terceiros também foram mobilizados ao longo de 2023, que representa um aumento em relação a 2022 no estado do Amazonas, região Norte.</t>
  </si>
  <si>
    <t>Em 2024, 68% dos executivos seniores contratados para as unidades operacionais da Eneva foram provenientes da comunidade local. 
A definição geográfica adotada para "comunidade local" abrange todas as comunidades situadas na mesma região das operações e usinas da Eneva, compreendendo as regiões Norte, Nordeste e Sudeste. No período de 2024, a região Sudeste passou a integrar essa definição devido à aquisição das usinas termelétricas Tevisa, Linhares e Povoação.
A empresa mantém um indicador de controle para a contratação de mão de obra local. Em cada processo seletivo, a necessidade da vaga e a localidade de atuação são analisadas para fomentar a contratação de profissionais das comunidades próximas às operações.</t>
  </si>
  <si>
    <t>Em 2024, a Eneva registrou 336 novas contratações, com uma taxa de novas admissões de 18%. No mesmo registrou uma taxa de rotatividade de 16%.</t>
  </si>
  <si>
    <t>Número total de novas contratações</t>
  </si>
  <si>
    <t>Taxa de novas contratações</t>
  </si>
  <si>
    <t>Por faixa etária</t>
  </si>
  <si>
    <t>Abaixo de 30 anos</t>
  </si>
  <si>
    <t>Entre 30 e 50 anos</t>
  </si>
  <si>
    <t>Acima de 50 anos</t>
  </si>
  <si>
    <t>Por gênero</t>
  </si>
  <si>
    <t>Por região</t>
  </si>
  <si>
    <t>¹ Os dados referentes a 2022 e 2023 foram revisados e ajustados. GRI 2-4</t>
  </si>
  <si>
    <t>² A taxa de novas contratações é calculada utilizando a seguinte fórmula: (total novas contratações / total colaboradores)</t>
  </si>
  <si>
    <t>Número total de demissões</t>
  </si>
  <si>
    <t>Taxa de rotatividade</t>
  </si>
  <si>
    <t>¹ Os dados referentes à 2022 e 2023 foram revisados e ajustados. GRI 2-4</t>
  </si>
  <si>
    <t>A Eneva realiza pesquisas de mercado anualmente para definir os valores de remuneração aplicados em todas as localidades e níveis profissionais, garantindo competitividade externa. Em 2024, o menor salário praticado pela empresa foi, em média, 23% superior ao salário mínimo vigente, sem distinção por gênero, localidade ou unidade operacional.
Os valores de remuneração são definidos considerando as responsabilidades dos cargos, tempo dedicado às funções, competências e acordos sindicais, além dos salários mínimos federal e estadual.
Para os trabalhadores terceirizados, a empresa não controla dados sobre a relação entre o menor salário pago e o salário mínimo vigente.</t>
  </si>
  <si>
    <t>Homem</t>
  </si>
  <si>
    <t>Mulher </t>
  </si>
  <si>
    <t xml:space="preserve">Eneva (Escritórios Rio de Janeiro e São Paulo) </t>
  </si>
  <si>
    <t>Eneva Amazonas e Roraima</t>
  </si>
  <si>
    <t>Pecém II e CGTF (Ceará)</t>
  </si>
  <si>
    <t>Itaqui Maranhão</t>
  </si>
  <si>
    <t>Paranaíba Maranhão</t>
  </si>
  <si>
    <t>Gera Maranhão</t>
  </si>
  <si>
    <t>Operações Espírito Santo</t>
  </si>
  <si>
    <t>Eneva Geral</t>
  </si>
  <si>
    <t>¹ As unidades operacionais consideradas são todas as unidades operacionais da Companhia consideradas maduras (tempo após incorporação/comissionamento acima de 1 ano).</t>
  </si>
  <si>
    <t>Em 2024, não foram identificados casos de violação de direitos dos povos indígenas. Entretanto, houve uma Ação Civil Pública movida em maio de 2023 pela Associação de Silves pela Preservação Ambiental Cultural (Aspac) e outra contestando as atividades da empresa no estado do Amazonas. A ação judicial, que também envolve a Fundação Nacional dos Povos Indígenas (Funai), Ibama e o Instituto de Proteção Ambiental do Amazonas (Ipaam), tem como objetivo anular o licenciamento ambiental do Complexo Azulão emitido pelo Ipaam e todos os atos relacionados à exploração de gás no Campo do Azulão, localizado entre os municípios de Silves e Itapiranga. Os autores alegam que existem comunidades indígenas na área de influência do Complexo Azulão e que essas comunidades não foram consultadas previamente. Em sua defesa judicial, a Eneva argumenta que não há terras indígenas homologadas ou em estudo na área de influência do empreendimento. Essa afirmação é baseada em estudos realizados antes da implementação do projeto e é corroborada por informações disponibilizadas na base de dados da Funai, que confirmam a ausência de comunidades indígenas na região.
A Eneva enfatiza seu compromisso com o cumprimento das leis e regulamentos vigentes, assegurando a regularidade do processo de licenciamento do Complexo Azulão e reiterando que não há violação aos direitos dos povos indígenas.</t>
  </si>
  <si>
    <t>A Eneva informa que, no período de 2024, 100% de suas operações implementaram engajamento, avaliações de impacto e programas de desenvolvimento voltados à comunidade local. As iniciativas incluem a realização de avaliações de impacto social, incluindo impacto de gênero, com base em processos participativos, avaliações de impacto ambiental e monitoramento contínuo, além da divulgação pública dos resultados dessas avaliações.
A empresa desenvolve programas locais baseados nas necessidades identificadas nas comunidades e estabelece planos de engajamento de partes interessadas fundamentados em mapeamentos dessas partes. São mantidos comitês e processos de consulta ampla à comunidade, incluindo grupos vulneráveis, além de conselhos de trabalho, comissões de saúde e segurança no trabalho e outras entidades representativas de trabalhadores para discutir impactos.
A Eneva também disponibiliza processos formais para recebimento de queixas por parte das comunidades locais.</t>
  </si>
  <si>
    <t>As operações abrangem diversas localidades, incluindo o Complexo Parnaíba nos municípios de Santo Antônio dos Lopes, Capinzal do Norte, Lima Campos, Pedreiras e Trizidela do Vale, no Maranhão; Usinas a Carvão em Pecém, no Ceará, e Itaqui, no Maranhão; além das unidades em Silves, Amazonas (Azulão); Barra dos Coqueiros, Sergipe (Hub Sergipe); Juazeiro, Bahia (Futura); e Boa Vista, Roraima (Jaguatirica). Também possui operações em Linhares e Aracruz, Espírito Santo, além de poços de Exploração e Produção (E&amp;P) no Maranhão e Amazonas.
Os impactos negativos reais e potenciais das operações incluem transtornos de odor, acionamento de sirenes e transporte de máquinas pesadas no Complexo Parnaíba; emissão de particulados de carvão em residências nas Usinas a Carvão de Pecém e Itaqui; aumento de circulação de pessoas, transporte de máquinas pesadas e veículos de grande porte na Usina Azulão; impactos operacionais na comunidade pesqueira, odor e ruído no Hub Sergipe; aumento de particulados e movimentação de veículos na unidade Futura; e transporte de veículos pesados em Jaguatirica.
Os impactos ambientais incluem emissões atmosféricas, captação de recursos hídricos, lançamento de efluentes, geração de resíduos, emissão de ruídos e vibração. Nas unidades térmicas, os principais impactos potenciais envolvem alteração da qualidade do ar, dos recursos hídricos e do solo, além de incômodos à população devido à emissão de ruídos. Esses impactos são controlados por meio de medidas de gestão ambiental e monitoramento contínuo, conforme os Programas Básicos Ambientais de cada unidade operacional e requisitos das licenças ambientais.
Nas atividades de Exploração e Produção (E&amp;P), os impactos incluem remoção de vegetação, geração de efluentes e resíduos, além de processos erosivos e alterações na qualidade do solo e dos recursos hídricos. Esses impactos são temporários e reversíveis, com duração média de 45 dias. Para mitigar esses efeitos, a Eneva exige que as empresas terceirizadas sigam as Diretrizes Ambientais, com fiscalização realizada por colaboradores da empresa para garantir a conformidade com os requisitos de controle estabelecidos.</t>
  </si>
  <si>
    <t>A Eneva desenvolve programas para gestão de impactos associados ao deslocamento e reassentamento, considerando a realidade socioeconômica das comunidades envolvidas. Os processos são conduzidos com participação da população reassentada, poder público e demais partes interessadas.
No Polo Nova Demanda, localizado em Santo Antônio dos Lopes (Maranhão), o reassentamento foi realizado em 2016, durante a implantação do Complexo Parnaíba, com 65 famílias em um modelo participativo e voluntário, respeitando os vínculos familiares e o modo de vida tradicional da comunidade, baseada na agricultura. Além das indenizações, as famílias receberam moradias e áreas destinadas à produção agroecológica. Desde então, participam de projetos socioambientais promovidos pela Eneva, incluindo o Polo Agrícola Nova Demanda, iniciado em 2020, que incentiva a agricultura sustentável, o empreendedorismo e o fortalecimento da associação local. O projeto conta com apoio técnico especializado para a transição da agricultura de subsistência para geração de renda, realização de oficinas técnicas, promoção de feiras e inclusão dos produtos em políticas públicas. Em 2024, 65 participantes diretos receberam 20 horas de capacitação e foram aprovados em programas públicos como o Programa Nacional de Alimentação Escolar (PNAE), Programa de Aquisição de Alimentos (PAA) e Programa de Compras da Agricultura Familiar (Procaf)). O projeto também aprimorou o viveiro para produção e comercialização de mudas, além de viabilizar vendas diretas para comércios locais e para a prefeitura de Santo Antônio dos Lopes.
No Polo Nova Canaã, em Paço do Lumiar (Maranhão), o reassentamento foi realizado em 2009, no contexto da operação da Usina Termelétrica (UTE) Itaqui, deslocando famílias de uma área de antigo lixão para uma área residencial com infraestrutura social adequada, acesso à saúde e educação. Em 2024, o projeto seguiu para a fase de pós-emancipação, com cumprimento dos compromissos assumidos com o órgão ambiental e a comunidade. O monitoramento dos avanços continua, especialmente na inclusão de novos parceiros e políticas públicas. O Polo Agrícola HortCanaã, iniciado em 2009, mantém atividades de produção agrícola sustentável para garantir geração de emprego, renda e autonomia da comunidade reassentada. Em 2024, o projeto avançou com a produção de cacau orgânico em modelo agroflorestal e agroecológico, com venda direcionada à Chocolates Tapuio, especializada no modelo Bean to Bar (do grão à barra), que exige padrões de qualidade desde a seleção das amêndoas até a comercialização do chocolate. Em dezembro de 2024, o projeto participou pela segunda vez da Feira Estadual de Agricultura Familiar do Maranhão, sendo reconhecido como iniciativa pioneira na produção de cacau no estado.
No Polo Recanto Cajueiro, em Barra dos Coqueiros (Sergipe), o reassentamento teve início em 2020, próximo às instalações do Hub Sergipe, envolvendo 74 famílias em caráter voluntário. O Programa de Reestruturação dos Meios de Subsistência foi estruturado para garantir a manutenção dos vínculos do modo de vida tradicional e a adaptação à nova localidade. Anualmente, a evolução dos reassentados é acompanhada por meio do Relatório de Impacto, elaborado com base em pesquisa unifamiliar aplicada aos beneficiários do programa. Em 2024, o projeto registrou 70 horas de capacitação, produção agrícola de subsistência em uma área produtiva de 1,65 hectare, com cultivo de morango, macaxeira, graviola, banana, quiabo, coentro, pinha, abacaxi, couve e cebolinha.</t>
  </si>
  <si>
    <t>O valor total estimado para os custos de descomissionamento das instalações e abandono dos campos atualmente sob contrato de concessão da Eneva é de R$ 533,8 milhões. A desativação de um campo ocorrerá no encerramento de suas atividades de produção ou em caso de resilição do contrato de concessão, conforme os prazos estabelecidos. Para isso, a empresa deverá elaborar um Programa de Desativação das Instalações.</t>
  </si>
  <si>
    <t>Em 2024, a Eneva registrou 30 queixas de comunidades locais, todas tratadas e resolvidas, alcançando 100% de resolução. Nenhuma das ocorrências exigiu medida de reparação formal.</t>
  </si>
  <si>
    <t>N°</t>
  </si>
  <si>
    <t>%</t>
  </si>
  <si>
    <t>Queixas total</t>
  </si>
  <si>
    <t>Percentual de queixas tratadas e resolvidas</t>
  </si>
  <si>
    <t>Percentual de queixas tratadas por meio de reparação</t>
  </si>
  <si>
    <t>Amazonas</t>
  </si>
  <si>
    <t>Bahia</t>
  </si>
  <si>
    <t>Ceará</t>
  </si>
  <si>
    <t>Maranhão</t>
  </si>
  <si>
    <t>Roraima</t>
  </si>
  <si>
    <t>2 </t>
  </si>
  <si>
    <t>Sergipe</t>
  </si>
  <si>
    <t xml:space="preserve">¹ A definição geográfica de local refere-se ao Estado de Origem do Fornecedor igual ao Estado de Destino da Eneva. Unidades operacionais importantes são Ativos de Geração e E&amp;P. O escopo considerado para elaboração da resposta é a base Spend. </t>
  </si>
  <si>
    <t>A Eneva realiza uma análise de risco de fornecedores para identificar a possibilidade de trabalho infantil e exposição de trabalhadores jovens a condições perigosas. As categorias com risco significativo incluem gestão de resíduos e efluentes e fornecimento de uniformes, conforme definido na matriz de riscos de suprimentos. Essa avaliação é feita de forma abrangente, sem distinção de operação, fornecedor ou localização geográfica. O questionário de qualificação inclui perguntas específicas sobre o tema, e os contratos contêm cláusulas vedando práticas que violem direitos humanos, com possibilidade de rescisão contratual em caso de descumprimento. Além disso, a empresa realiza diligência prévia para avaliar terceiros contratados, incluindo a análise de processos judiciais, multas, mídias e listas restritivas, com o objetivo de mapear riscos de integridade e histórico de envolvimento com trabalho infantil ou análogo à escravidão. No processo de contratação, também são inseridas cláusulas anticorrupção com menção expressa à proteção dos direitos humanos.
A fiscalização dos contratos é realizada presencialmente para garantir a execução correta do escopo estabelecido. A Eneva disponibiliza um canal de denúncias aberto a terceiros, permitindo o relato de violações relacionadas a direitos humanos. Esse canal é gerenciado por uma empresa independente, assegurando o anonimato dos denunciantes.</t>
  </si>
  <si>
    <t>A Eneva realiza uma análise de risco de fornecedores para identificar a possibilidade de trabalho forçado ou análogo à escravidão. As categorias com risco significativo incluem serviços de engenharia, construção e projetos, lavanderia e fornecimento de uniformes, conforme definido na matriz de riscos de suprimentos. Essa avaliação é feita de forma abrangente, sem distinção de operação, fornecedor ou localização geográfica.
Para prevenir essas práticas, a Eneva adota medidas preventivas no processo de qualificação de fornecedores, conduzido pela área de Conformidade. O questionário de qualificação inclui perguntas específicas sobre o tema, e os contratos possuem cláusulas proibindo expressamente o trabalho forçado, com possibilidade de rescisão contratual em caso de descumprimento. A empresa também realiza diligência prévia para avaliar terceiros contratados, incluindo a análise da lista de empregadores autuados por trabalho análogo à escravidão, publicada semestralmente pelo Ministério Público do Trabalho, além do monitoramento de mídias relacionadas.
Durante o processo de contratação, são inseridas cláusulas anticorrupção que incluem a proibição expressa do trabalho forçado e a exigência de proteção aos direitos humanos. O Código de Conduta de Terceiros, que estabelece a obrigação de observância aos direitos humanos fundamentais e à integridade, é um anexo obrigatório dos contratos e deve ser formalmente aceito por todos os fornecedores.
A fiscalização dos contratos ocorre presencialmente, verificando a execução do escopo estabelecido e avaliando possíveis desconformidades relacionadas à dignidade do trabalho. A Eneva também disponibiliza um canal de denúncias aberto a terceiros, permitindo o relato de violações relacionadas a direitos humanos. Esse canal é gerenciado por uma empresa independente, garantindo o anonimato dos denunciantes, e funciona 24 horas por dia, sete dias por semana.</t>
  </si>
  <si>
    <t>Em 2024, não houve seleção de novos fornecedores por critério sociais.</t>
  </si>
  <si>
    <t>Em 2024, a Eneva não avaliou fornecedores quanto a impactos ambientais. O processo de qualificação busca compreender a estrutura do fornecedor no tema, considerando, a existência de política, indicadores, programas de treinamento, licenças ambientais e certificações como a ISO 14001 (Sistema de Gestão Ambiental).</t>
  </si>
  <si>
    <t>Foram registrados dois acidentes de processo de Nível 1 no segmento de E&amp;P – Sistema de Tratamento de Gás, sendo um no STGP e um no STGA; além de dois acidentes de processo de Nível 2, ambos ocorridos no STGA.</t>
  </si>
  <si>
    <t>Não houve acidentes de segurança de processo nas unidades Itaqui e Pecém em 2024.</t>
  </si>
  <si>
    <t>Em 2024, a Eneva manteve diversas iniciativas de pesquisa, desenvolvimento e inovação tecnológica voltadas à transição energética, eficiência operacional e redução de emissões, com financiamento regulado pela Agência Nacional de Energia Elétrica (Aneel) e pela Agência Nacional do Petróleo, Gás Natural e Biocombustíveis (ANP), além de recursos próprios.
Os projetos em curso contemplam desde plantas-piloto para captura e armazenamento de carbono até tecnologias aplicadas à produção de hidrogênio em suas diferentes formas (verde, azul e turquesa), além de soluções para otimização de manutenção, uso de inteligência artificial em sistemas térmicos e imageamento sísmico. Entre os destaques, estão:</t>
  </si>
  <si>
    <t>Otimização do processo de captura de CO₂ com tecnologia MBTSA, com instalação piloto prevista em termelétricas a gás e carvão</t>
  </si>
  <si>
    <t>Data de início e fim</t>
  </si>
  <si>
    <t>07/12/2022 - 06/06/2025</t>
  </si>
  <si>
    <t>Maturidade</t>
  </si>
  <si>
    <t>P&amp;D - TRL 7</t>
  </si>
  <si>
    <t>Fonte de recursos</t>
  </si>
  <si>
    <t>P&amp;D regulado Aneel</t>
  </si>
  <si>
    <t>Valor previsto total</t>
  </si>
  <si>
    <t>Valor investido desde o início do projeto</t>
  </si>
  <si>
    <t>Valor investido no ano vigente</t>
  </si>
  <si>
    <t>H2GREEN, com foco na viabilidade da produção e aplicação do hidrogênio verde em usinas termelétricas</t>
  </si>
  <si>
    <t>16/12/2022 - 15/01/2025</t>
  </si>
  <si>
    <t>P&amp;D - TRL 8</t>
  </si>
  <si>
    <t>Sistema GImpSI, voltado à gestão dos impactos de salinidade em subestações</t>
  </si>
  <si>
    <t>22/11/2021 - 21/05/2025</t>
  </si>
  <si>
    <t>P&amp;D - TRL 6</t>
  </si>
  <si>
    <t>GNL OPT, sistema de apoio à tomada de decisão com inteligência artificial para controle de inventário de GNL</t>
  </si>
  <si>
    <t>09/02/2022 - 30/03/2025</t>
  </si>
  <si>
    <t>Sistema computacional inteligente para predição de vida residual e suporte à manutenção de ativos térmicos</t>
  </si>
  <si>
    <t>30/06/2023 - 29/06/2026</t>
  </si>
  <si>
    <t>Estudo de Materiais Resistentes a Corrosão e desenvolvimento de Pastas Cimentícias Adequadas para Construção de Poços de Armazenamento e Captura de Carbono (CCS)</t>
  </si>
  <si>
    <t>22/12/2023 - 21/04/2026</t>
  </si>
  <si>
    <t>P&amp;D - TRL 5</t>
  </si>
  <si>
    <t>20/08/2024 - 19/08/2025</t>
  </si>
  <si>
    <t>P&amp;D - TRL 3</t>
  </si>
  <si>
    <t>Imageamento em profundidade de dados sísmicos terrestres para a exploração de campos de gás natural e geração de energia termelétrica</t>
  </si>
  <si>
    <t>05/11/2024 - 04/01/2027</t>
  </si>
  <si>
    <t>Dessalinização de água salobra através de energia heliotérmica para otimização da operação de UFV</t>
  </si>
  <si>
    <t>20/08/2024 - 19/03/2027</t>
  </si>
  <si>
    <t>Desenvolvimento de sistema protótipo baseado em plasma térmico para produção de hidrogênio turquesa através da pirólise do gás natural</t>
  </si>
  <si>
    <t>29/11/2024 - 08/01/2027</t>
  </si>
  <si>
    <t>31/05/2023 - 30/06/2025</t>
  </si>
  <si>
    <t>P&amp;D - TRL 4</t>
  </si>
  <si>
    <t>02/01/2023 - 30/01/2025</t>
  </si>
  <si>
    <t>A Eneva adota medidas para garantir a disponibilidade e confiabilidade do fornecimento de eletricidade em curto e longo prazo. Entre elas, estão as diretrizes, manuais e procedimentos operacionais e de manutenção que norteiam a gestão dos ativos da empresa. Além disso, utiliza o Sistema de Controle de Manutenção (SAP Plant Maintenance), em que são cadastrados, planejados, acompanhados e controlados os planos de manutenção e inspeção dos ativos. No âmbito operacional, a empresa emprega sistemas supervisórios das plantas, incluindo o historiador de dados OSIsoft PI, que possibilita o monitoramento contínuo das operações. Complementarmente, promove treinamentos para as equipes de operação e manutenção, com o objetivo de capacitação técnica e atualização das melhores práticas. As evidências para auditoria incluem o Sistema Eneva de Normativos, o módulo SAP-PM e os sistemas supervisórios utilizados na gestão dos ativos.</t>
  </si>
  <si>
    <t>Eficiência ACR</t>
  </si>
  <si>
    <t>Itaqui (carvão mineral importado)</t>
  </si>
  <si>
    <t>n/a</t>
  </si>
  <si>
    <t>Pecém II (carvão mineral importado)</t>
  </si>
  <si>
    <t>Parnaíba I (gás natural – ciclo simples)</t>
  </si>
  <si>
    <t>Parnaíba II (gás natural – ciclo combinado)</t>
  </si>
  <si>
    <t>Parnaíba III (gás natural – ciclo simples)</t>
  </si>
  <si>
    <t>Eficiência ACL</t>
  </si>
  <si>
    <t>¹ Escopo considerado para resposta: CGTF - Dados em carga base; Itaqui - Dados em carga parcial (240 MW); Jaguatirica II - Dados em múltiplos patamares de carga para atendimento as demandas do sistema isolado de Roraima; Parnaíba I - Dados em carga-base considerando ciclo fechado com Parnaíba V; Parnaíba II - Dados em carga-base; Parnaíba III - Dados em carga-base; Parnaíba IV - Dados em carga-base; Pecém II - Dados em carga-base; Porto Sergipe - A usina não operou em 2023.</t>
  </si>
  <si>
    <t xml:space="preserve">Os blocos PN-T-87, PN-T-103, PN-T-146 e PN-T-163 possuem Programas de Descomissionamento de Instalações terrestres em andamento. Não houve unidades fechadas no período de 2024. No entanto, foram realizadas obras civis nas locações para recuperação do relevo e preparação para plantio. Estão em processo de encerramento os blocos PN-T-87, PN-T-103 e PN-T-146. O bloco PN-T-163 tem previsão de início dos trabalhos de recuperação ambiental nos anos de 2025 e 2026.									
									</t>
  </si>
  <si>
    <t>Não foram deixadas estruturas remanescentes. Todos os poços perfurados foram desativados de forma definitiva, em conformidade com as regulamentações da ANP. O processo de desativação incluiu a cimentação das zonas geologicamente determinadas e o topo dos poços, garantindo que a estrutura superior fosse completamente nivelada ao solo, conforme exigido pelas normas vigentes.</t>
  </si>
  <si>
    <t>A estratégia de despesas de capital da Eneva considera a sensibilidade das reservas de hidrocarbonetos frente a cenários que incorporam precificação de carbono, reconhecendo que a elevação de taxas ou impostos relacionados às emissões pode comprometer a viabilidade econômica de projetos intensivos em carbono, como os termelétricos a gás natural. Tais medidas regulatórias, ao mesmo tempo, podem favorecer o avanço de tecnologias de menor intensidade carbônica, tornando-as mais competitivas e atrativas para investimentos de longo prazo.
Nesse contexto, a companhia realiza análises periódicas de viabilidade econômica de suas reservas, com base em projeções de preços de petróleo e gás natural e em diferentes cenários regulatórios climáticos, incluindo aqueles com precificação explícita de carbono. Essas projeções são integradas ao processo de planejamento estratégico e à modelagem financeira da carteira de projetos, permitindo uma alocação de capital mais resiliente às possíveis transições de mercado e às exigências regulatórias futuras.
Além disso, a Eneva monitora continuamente as dinâmicas do mercado de energia e as tendências tecnológicas, avaliando a competitividade de soluções de baixo carbono — como cogeração eficiente, captura e armazenamento de carbono (CCUS) e alternativas renováveis — que possam substituir gradualmente ou complementar a matriz existente. Dessa forma, a empresa busca garantir a sustentabilidade de suas reservas e ativos energéticos, mantendo a geração de valor em um ambiente de transição energética.
A Companhia também acompanha as discussões globais e nacionais sobre instrumentos de precificação de carbono, como mercados de carbono regulados ou voluntários, e simula o impacto de diferentes preços internos de carbono sobre seus ativos e reservas. Essas análises subsidiam decisões de investimento mais alinhadas aos riscos de longo prazo associados às mudanças climáticas, em conformidade com os princípios da governança climática e com os compromissos ambientais assumidos pelo país.</t>
  </si>
  <si>
    <t>Em 2024, a Eneva apresentou uma capacidade contratada de 6.060 megawatts (MW) em operações contratadas majoritariamente no Ambiente de Contratação Regulada (ACR). As unidades operacionais contratadas nesse ambiente incluem UTE Itaqui e UTE Pecém II (carvão), UTE Parnaíba I, II, III e VI, UTE Azulão I e II, UTE Jaguatirica II, UTE Fortaleza, UTE Porto de Sergipe I, UTE LORM, UTE Viana, UTE Povoação I e UTE Gera Maranhão, estas últimas provenientes da aquisição do portfólio de termelétricas do BTG Pactual, concluída entre outubro e dezembro de 2024. Essa aquisição adicionou 859 MW à capacidade total da empresa, por meio das usinas térmicas movidas a gás natural UTE Viana 1, UTE Povoação 1, UTE LORM e das usinas a óleo combustível UTE Viana e UTE Gera Maranhão.
No Ambiente de Contratação Livre (ACL), a capacidade contratada permaneceu estável em 1.114 MW, abrangendo as unidades UTE Parnaíba IV e V (gás natural), e as usinas solares UFV Tauá e UFV Futura I (fontes renováveis).
Em relação à UTE Parnaíba V, cuja construção foi finalizada em 2022 e que entrou em operação ao final daquele ano, trata-se do fechamento de ciclo da UTE Parnaíba I. Embora dependa da geração a gás de Parnaíba I, sua geração ocorre a partir de uma turbina a vapor, sem utilização de gás adicional. A UTE Parnaíba VI, cuja construção foi concluída em 2024 e que entrou em operação comercial em 2025, corresponde ao fechamento de ciclo da UTE Parnaíba III, sendo sua geração realizada a partir de uma turbina a vapor, também sem consumo adicional de gás</t>
  </si>
  <si>
    <t xml:space="preserve"> Tipo do ativo</t>
  </si>
  <si>
    <t>Unidade operacional</t>
  </si>
  <si>
    <t>Capacidade Contratada (MW)</t>
  </si>
  <si>
    <t xml:space="preserve"> Carvão</t>
  </si>
  <si>
    <t xml:space="preserve"> Gás</t>
  </si>
  <si>
    <t>UTE Paranaíba I</t>
  </si>
  <si>
    <t>UTE Paranaíba II</t>
  </si>
  <si>
    <t>UTE Paranaíba III</t>
  </si>
  <si>
    <t>UTE Paranaíba VI (não operacional)</t>
  </si>
  <si>
    <t>UTE Azulão I (não operacional)</t>
  </si>
  <si>
    <t>UTE Azulão II (não operacional)</t>
  </si>
  <si>
    <t>UTE Fortaleza</t>
  </si>
  <si>
    <t>UTE Porto de Sergipe I</t>
  </si>
  <si>
    <t>UTE LORM</t>
  </si>
  <si>
    <t>UTE Viana I</t>
  </si>
  <si>
    <t>UTE Povoação I</t>
  </si>
  <si>
    <t xml:space="preserve"> Óleo Combustível</t>
  </si>
  <si>
    <t>UTE Viana</t>
  </si>
  <si>
    <t>UTE Gera Maranhão</t>
  </si>
  <si>
    <t>UTE Paranaíba IV</t>
  </si>
  <si>
    <t>UTE Paranaíba V</t>
  </si>
  <si>
    <t xml:space="preserve"> Renovável</t>
  </si>
  <si>
    <t>UFV Tauá</t>
  </si>
  <si>
    <t>UFV Futura I</t>
  </si>
  <si>
    <t>Em 2024, a Eneva registrou geração bruta de 9.081 GWh no Ambiente de Contratação Regulada (ACR), impulsionada pelo aumento do despacho termelétrico no Sistema Interligado Nacional (SIN). Essa geração envolveu usinas movidas a carvão (UTE Itaqui e UTE Pecém II) e gás natural, incluindo o Complexo Parnaíba, UTE Jaguatirica II, Hub Sergipe e ativos adquiridos no final do ano, como UTE Viana, UTE Povoação I e UTE Gera Maranhão. No Ambiente de Contratação Livre (ACL), a geração bruta somou 1.664 GWh em 2024, com participação de usinas a gás natural, como UTE Parnaíba IV, e fontes renováveis, destacando-se o parque solar UFV Futura I, com geração de 1.475 GWh em 2024, desde sua entrada em operação comercial em maio de 2023.
A carga do SIN apresentou crescimento médio anual de 7% em relação a 2023, impulsionada por fatores econômicos e temperaturas elevadas no segundo semestre, com exceção de dezembro. O cenário hidrológico esteve mais próximo da Média de Longo Termo (MLT), com Energia Natural Afluente (ENA) ligeiramente abaixo ou em linha com a média nos principais subsistemas. A limitação da potência hidráulica em alguns períodos elevou a necessidade de geração térmica, que ocorreu também fora da ordem de mérito ao longo do ano, como resposta à crescente demanda por energia firme frente à variabilidade das fontes intermitentes, como eólica e solar.
A exportação de energia térmica para Argentina e Uruguai foi menor em relação a 2023, influenciada pela maior demanda interna por fontes térmicas, pela necessidade de atendimento à ponta de carga, e por limitações técnicas nas interligações internacionais. Em maio, a exportação foi inviabilizada devido à indisponibilidade da conversora de Garabi e linhas de transmissão na região Sul, em decorrência de eventos climáticos extremos no Rio Grande do Sul, que causaram rompimento de barragem, alagamento de subestação e desligamento de múltiplos ativos da rede elétrica.</t>
  </si>
  <si>
    <t>HUB Sergipe</t>
  </si>
  <si>
    <t>UTE Parnaíba IV</t>
  </si>
  <si>
    <t>UTE Parnaíba V</t>
  </si>
  <si>
    <t xml:space="preserve"> Renováveis</t>
  </si>
  <si>
    <t>Histórico de contribuição para a sociedade - compensação ambiental (paga ou executada (R$)</t>
  </si>
  <si>
    <t xml:space="preserve"> Amazonas</t>
  </si>
  <si>
    <t xml:space="preserve"> Bahia</t>
  </si>
  <si>
    <t xml:space="preserve"> Maranhão</t>
  </si>
  <si>
    <t xml:space="preserve"> Roraima</t>
  </si>
  <si>
    <t xml:space="preserve"> Sergipe</t>
  </si>
  <si>
    <t>Histórico de contribuição para a sociedade - compras com fornecedores locais (R$)</t>
  </si>
  <si>
    <t>2019 - 2021</t>
  </si>
  <si>
    <t xml:space="preserve"> Ceará</t>
  </si>
  <si>
    <t>Histórico de contribuição para a sociedade - condicionantes ambientais (R$)</t>
  </si>
  <si>
    <t>Patrocínios e incentivados</t>
  </si>
  <si>
    <t>Histórico de contribuição para a sociedade - doações (R$)</t>
  </si>
  <si>
    <t xml:space="preserve"> Patrocínios (recursos prórprios)</t>
  </si>
  <si>
    <t xml:space="preserve"> Incentivados</t>
  </si>
  <si>
    <t>Histórico de contribuição para a sociedade - doações (infraestrutura e equipamentos públicos (R$)</t>
  </si>
  <si>
    <t>Histórico de contribuição para a sociedade - pagamentos a superficiários (R$)</t>
  </si>
  <si>
    <t xml:space="preserve"> Rio de Janeiro</t>
  </si>
  <si>
    <t>13.37.450,04</t>
  </si>
  <si>
    <t>Histórico de contribuição para a sociedade - projetos sociais (recursos próprios) (R$)</t>
  </si>
  <si>
    <t>Histórico de impostos e participações governamentais - fundiário e regulatório (R$)</t>
  </si>
  <si>
    <t xml:space="preserve"> Superficiários</t>
  </si>
  <si>
    <t>Participação na Produção</t>
  </si>
  <si>
    <t>Histórico de impostos e participações governamentais - P&amp;D e regulatório (R$)</t>
  </si>
  <si>
    <t>Pesquisa e Desenvolvimento (ANP)</t>
  </si>
  <si>
    <t>Pesquisa e Desenvolvimento (Aneel)</t>
  </si>
  <si>
    <t>Taxa FNDCT - Fundo Nacional de Desenvolvimento Cientifico e Tecnológico</t>
  </si>
  <si>
    <t>Taxa MME - Ministério de Minas e Energia</t>
  </si>
  <si>
    <t>Histórico de impostos e participações governamentais - regulatório (R$)</t>
  </si>
  <si>
    <t xml:space="preserve"> Brasil</t>
  </si>
  <si>
    <t>Royalties</t>
  </si>
  <si>
    <t>Participação Especial</t>
  </si>
  <si>
    <t>Retenção de Área</t>
  </si>
  <si>
    <t>TFSEE</t>
  </si>
  <si>
    <t xml:space="preserve"> Santo Antônio dos Lopes</t>
  </si>
  <si>
    <t xml:space="preserve"> Capinzal do Norte</t>
  </si>
  <si>
    <t xml:space="preserve"> Silves</t>
  </si>
  <si>
    <t>Localidades</t>
  </si>
  <si>
    <t>Modalidade</t>
  </si>
  <si>
    <t>Brasil</t>
  </si>
  <si>
    <t>IRRF </t>
  </si>
  <si>
    <t>ITR</t>
  </si>
  <si>
    <t>IPI</t>
  </si>
  <si>
    <t>CSLL</t>
  </si>
  <si>
    <t>PIS</t>
  </si>
  <si>
    <t>Cofins</t>
  </si>
  <si>
    <t>IRPJ</t>
  </si>
  <si>
    <t>IOF</t>
  </si>
  <si>
    <t>Imposto de Importação</t>
  </si>
  <si>
    <t>Impostos e participações governo federal - tributário R$</t>
  </si>
  <si>
    <t>Índice de navegação</t>
  </si>
  <si>
    <t>Indicador</t>
  </si>
  <si>
    <t>Título do indicador</t>
  </si>
  <si>
    <t>Capítulo Relato Integrado</t>
  </si>
  <si>
    <t>Sobre este relatório</t>
  </si>
  <si>
    <t>GRI 2-1</t>
  </si>
  <si>
    <t>GRI 2-6</t>
  </si>
  <si>
    <t>GRI 3-1</t>
  </si>
  <si>
    <t>GRI 3-2</t>
  </si>
  <si>
    <t>GRI 2-29</t>
  </si>
  <si>
    <t>Indicador Próprio</t>
  </si>
  <si>
    <t>GRI 3-3</t>
  </si>
  <si>
    <t>GRI 2-8</t>
  </si>
  <si>
    <t>GRI 207-3</t>
  </si>
  <si>
    <t>Engajamento de stakeholders e gestão de suas preocupações</t>
  </si>
  <si>
    <t>Participação em associações</t>
  </si>
  <si>
    <t>Abordagem para engajamento de stakeholders</t>
  </si>
  <si>
    <t>Empresas incluídas no relato de sustentabilidade da organização</t>
  </si>
  <si>
    <t>Período de relato, frequência e ponto de contato</t>
  </si>
  <si>
    <t>Papel desempenhado pelo mais alto órgão de governança no relato de sustentabilidade</t>
  </si>
  <si>
    <t>Processo de definição de temas materiais</t>
  </si>
  <si>
    <t>Lista de temas materiais</t>
  </si>
  <si>
    <t>Detalhes da organização</t>
  </si>
  <si>
    <t>Atividades, cadeia de valor e outras relações de negócios</t>
  </si>
  <si>
    <t>Localização (aba)</t>
  </si>
  <si>
    <t>GRI 2-9</t>
  </si>
  <si>
    <t>GRI 2-10</t>
  </si>
  <si>
    <t>GRI 2-12</t>
  </si>
  <si>
    <t>GRI 2-13</t>
  </si>
  <si>
    <t>GRI 2-15</t>
  </si>
  <si>
    <t>GRI 2-16</t>
  </si>
  <si>
    <t>GRI 2-17</t>
  </si>
  <si>
    <t>GRI 2-18</t>
  </si>
  <si>
    <t>TCFD 4.a</t>
  </si>
  <si>
    <t>Informe as métricas utilizadas pela organização para avaliar os riscos e oportunidades relacionados às mudanças climáticas de acordo com sua estratégia e seu processo de gestão de riscos</t>
  </si>
  <si>
    <t>Estrutura de governança e sua composição</t>
  </si>
  <si>
    <t>Nomeação e seleção para o mais alto órgão de governança</t>
  </si>
  <si>
    <t>Papel desempenhado pelo mais alto órgão de governança na supervisão da gestão dos impactos</t>
  </si>
  <si>
    <t>Delegação de responsabilidade pela gestão de impactos</t>
  </si>
  <si>
    <t>Conflitos de interesse</t>
  </si>
  <si>
    <t>Comunicação de preocupações cruciais</t>
  </si>
  <si>
    <t>Conhecimento coletivo do mais alto órgão de governança</t>
  </si>
  <si>
    <t>Avaliação do desempenho do mais alto órgão de governança</t>
  </si>
  <si>
    <t>Ética, integridade e compliance</t>
  </si>
  <si>
    <t>GRI 2-26</t>
  </si>
  <si>
    <t>GRI 205-1</t>
  </si>
  <si>
    <t>GRI 205-2</t>
  </si>
  <si>
    <t>Descrição do sistema de gestão para a prevenção da corrupção e do suborno ao longo de toda a cadeia de valor</t>
  </si>
  <si>
    <t>APRESENTAÇÃO</t>
  </si>
  <si>
    <t>SOBRE A ENEVA</t>
  </si>
  <si>
    <t>GOVERNANÇA CORPORATIVA</t>
  </si>
  <si>
    <t>SASB EM-EP-510a.2</t>
  </si>
  <si>
    <t>Mecanismos para aconselhamento e apresentação de preocupações</t>
  </si>
  <si>
    <t>Operações avaliadas quanto a riscos relacionados à corrupção</t>
  </si>
  <si>
    <t>Comunicação e capacitação em políticas e procedimentos de combate à corrupção</t>
  </si>
  <si>
    <t>Implicações financeiras e outros riscos e oportunidades decorrentes de mudanças climáticas</t>
  </si>
  <si>
    <t>Abordagem tributária</t>
  </si>
  <si>
    <t>Governança, controle e gestão de risco fiscal</t>
  </si>
  <si>
    <t>Descrição dos sistemas de gestão usados para identificar e mitigar riscos catastróficos e de cauda</t>
  </si>
  <si>
    <t>Discussão de posições corporativas relacionadas ao governo regulamentos e/ou propostas de políticas que abordam fatores ambientais e sociais afetando a indústria</t>
  </si>
  <si>
    <t xml:space="preserve">SASB EM-EP-530a.1 </t>
  </si>
  <si>
    <t xml:space="preserve">SASB EM-EP-540a.2 </t>
  </si>
  <si>
    <t xml:space="preserve">GRI 201-2 </t>
  </si>
  <si>
    <t xml:space="preserve">GRI 207-1 </t>
  </si>
  <si>
    <t xml:space="preserve">GRI 207-2 </t>
  </si>
  <si>
    <t>Políticas de remuneração</t>
  </si>
  <si>
    <t xml:space="preserve">GRI 2-19 </t>
  </si>
  <si>
    <t>GRI 2-20</t>
  </si>
  <si>
    <t>GRI 2-21</t>
  </si>
  <si>
    <t>GRI 2-23</t>
  </si>
  <si>
    <t>GRI 2-24</t>
  </si>
  <si>
    <t>Incorporação de compromissos de política</t>
  </si>
  <si>
    <t>Compromissos de política</t>
  </si>
  <si>
    <t>Proporção da remuneração total anual</t>
  </si>
  <si>
    <t>Processo para determinação da remuneração</t>
  </si>
  <si>
    <t>CAPITAL FINANCEIRO</t>
  </si>
  <si>
    <t>Valor econômico direto gerado e distribuído</t>
  </si>
  <si>
    <t>GRI 201-1</t>
  </si>
  <si>
    <t>GRI 201-4</t>
  </si>
  <si>
    <t>GRI 207-4</t>
  </si>
  <si>
    <t>Total investido em energias renováveis</t>
  </si>
  <si>
    <t>SASB EM-EP-420a.3</t>
  </si>
  <si>
    <t>Relato país a país</t>
  </si>
  <si>
    <t>Apoio financeiro recebido do governo</t>
  </si>
  <si>
    <t>CAPITAL NATURAL</t>
  </si>
  <si>
    <t>Processos para reparar impactos negativos</t>
  </si>
  <si>
    <t>GRI 2-25</t>
  </si>
  <si>
    <t>Emissões diretas (Escopo 1) de gases de efeito estufa (GEE)</t>
  </si>
  <si>
    <t>GRI 305-1</t>
  </si>
  <si>
    <t>GRI 305-2</t>
  </si>
  <si>
    <t>GRI 305-3</t>
  </si>
  <si>
    <t>GRI 305-4</t>
  </si>
  <si>
    <t>GRI 305-5</t>
  </si>
  <si>
    <t>Descreva a abordagem da organização para o desenvolvimento de políticas públicas e lobby sobre mudanças climáticas</t>
  </si>
  <si>
    <t>GRI 11.2.4 - 12.2.4</t>
  </si>
  <si>
    <t>Redução de emissões de gases de efeito estufa (GEE)</t>
  </si>
  <si>
    <t>Intensidade de emissões de gases de efeito estufa (GEE)</t>
  </si>
  <si>
    <t>Outras emissões indiretas (Escopo 3) de gases de efeito estufa (GEE)</t>
  </si>
  <si>
    <t>Emissões indiretas (Escopo 2) de gases de efeito estufa (GEE) provenientes da aquisição de energia</t>
  </si>
  <si>
    <t>Estratégia climática</t>
  </si>
  <si>
    <t>Emissões globais brutas do Escopo 1, porcentagem coberta por regulamentos de limitação de emissões</t>
  </si>
  <si>
    <t>SASB IF-EU-110a.1</t>
  </si>
  <si>
    <t>SASB IF-EU-110a.2</t>
  </si>
  <si>
    <t>SASB EM-EP-110a.3</t>
  </si>
  <si>
    <t>Informe as emissões de gases de efeito estufa de Escopo 1, Escopo 2 e, se for o caso, Escopo 3, e os riscos relacionados a elas.</t>
  </si>
  <si>
    <t>TCFD 4.b</t>
  </si>
  <si>
    <t>Descreva as metas utilizadas pela organização para gerenciar os riscos e oportunidades relacionados às mudanças climáticas, e o desempenho com relação às metas.</t>
  </si>
  <si>
    <t>TCFD 4.c</t>
  </si>
  <si>
    <t>Discussão sobre estratégia ou plano de longo prazo e de curto prazo para gerenciar as emissões do Escopo 1, metas de redução de emissões e uma análise do desempenho em relação a essas metas</t>
  </si>
  <si>
    <t>Emissões de gases de efeito estufa (GEE) associadas ao fornecimento de energia</t>
  </si>
  <si>
    <t>GRI 302-1</t>
  </si>
  <si>
    <t>GRI 302-2</t>
  </si>
  <si>
    <t>GRI 302-3</t>
  </si>
  <si>
    <t>Segurança energética do país</t>
  </si>
  <si>
    <t>Consumo de energia dentro da organização</t>
  </si>
  <si>
    <t>Consumo de energia fora da organização</t>
  </si>
  <si>
    <t>Intensidade energética</t>
  </si>
  <si>
    <t>GRI 101-1</t>
  </si>
  <si>
    <t>GRI 101-2</t>
  </si>
  <si>
    <t>GRI 101-4</t>
  </si>
  <si>
    <t>Biodiversidade, ecossistemas e recursos hídricos</t>
  </si>
  <si>
    <t>Políticas para deter e reverter a perda de biodiversidade</t>
  </si>
  <si>
    <t>Gestão de impactos na biodiversidade</t>
  </si>
  <si>
    <t>Identificação de impactos na biodiversidade</t>
  </si>
  <si>
    <t>SASB EM-EP-160a.1</t>
  </si>
  <si>
    <t>GRI 303-1</t>
  </si>
  <si>
    <t>GRI 303-2</t>
  </si>
  <si>
    <t>GRI 303-3</t>
  </si>
  <si>
    <t>GRI 303-4</t>
  </si>
  <si>
    <t>GRI 303-5</t>
  </si>
  <si>
    <t>SASB IF-EU-140a.1</t>
  </si>
  <si>
    <t>SASB IF-EU-140a.3</t>
  </si>
  <si>
    <t>GRI 305-7</t>
  </si>
  <si>
    <t>Emissões atmosféricas dos seguintes poluentes: (1) NOx (excluindo N₂O), (2) SOx, (3) material particulado (MP10), (4) chumbo (Pb) e (5) mercúrio (Hg); percentual de cada um em ou próximo a áreas densamente povoadas</t>
  </si>
  <si>
    <t>SASB IF-EU-120a.1</t>
  </si>
  <si>
    <t>Emissões atmosféricas dos seguintes poluentes: (1) NOx (excluindo N₂O), (2) SOx, (3) compostos orgânicos voláteis (VOCs) e (4) material particulado (PM₁₀).</t>
  </si>
  <si>
    <t>SASB EM-EP-120a.1</t>
  </si>
  <si>
    <t>GRI 306-1</t>
  </si>
  <si>
    <t>GRI 306-2</t>
  </si>
  <si>
    <t>GRI 306-3</t>
  </si>
  <si>
    <t>GRI 306-4</t>
  </si>
  <si>
    <t>GRI 306-5</t>
  </si>
  <si>
    <t>Geração de resíduos e impactos significativos relacionados a resíduos</t>
  </si>
  <si>
    <t>Gestão de impactos significativos relacionados a resíduos</t>
  </si>
  <si>
    <t>Resíduos gerados</t>
  </si>
  <si>
    <t>Resíduos não destinados a disposição final</t>
  </si>
  <si>
    <t>Resíduos destinados a disposição final</t>
  </si>
  <si>
    <t>Quantidade de resíduos de combustão de carvão (CCR) gerado, percentual reciclado</t>
  </si>
  <si>
    <t xml:space="preserve">SASB IF-EU-150a.1 </t>
  </si>
  <si>
    <t>CAPITAL HUMANO</t>
  </si>
  <si>
    <t>Diversidade em órgãos de governança e empregados</t>
  </si>
  <si>
    <t>GRI 405-1</t>
  </si>
  <si>
    <t>GRI 405-2</t>
  </si>
  <si>
    <t>Proporção entre o salário-base e a remuneração recebidos pelas mulheres e aqueles recebidos pelos homens</t>
  </si>
  <si>
    <t>GRI 404-1</t>
  </si>
  <si>
    <t>GRI 404-2</t>
  </si>
  <si>
    <t>GRI 401-3</t>
  </si>
  <si>
    <t>GRI 402-1</t>
  </si>
  <si>
    <t>GRI 403-1</t>
  </si>
  <si>
    <t>GRI 403-2</t>
  </si>
  <si>
    <t>GRI 403-3</t>
  </si>
  <si>
    <t>GRI 403-4</t>
  </si>
  <si>
    <t>GRI 403-5</t>
  </si>
  <si>
    <t>GRI 403-6</t>
  </si>
  <si>
    <t>GRI 403-7</t>
  </si>
  <si>
    <t>GRI 403-8</t>
  </si>
  <si>
    <t>GRI 403-9</t>
  </si>
  <si>
    <t>GRI 403-10</t>
  </si>
  <si>
    <t>GRI EU16</t>
  </si>
  <si>
    <t>SASB EM-EP-320a.1</t>
  </si>
  <si>
    <t>SASB IF-EU-320a.1</t>
  </si>
  <si>
    <t>SASB EM-EP-320a.2</t>
  </si>
  <si>
    <t>Atração, desenvolvimento e retenção de colaboradores</t>
  </si>
  <si>
    <t>Média de horas de capacitação por ano, por empregado</t>
  </si>
  <si>
    <t>Programas para o aperfeiçoamento de competências dos empregados e de assistência para transição de carreira</t>
  </si>
  <si>
    <t>Saúde, bem-estar e segurança do colaborador</t>
  </si>
  <si>
    <t>Licença-maternidade/paternidade</t>
  </si>
  <si>
    <t>Prazo mínimo de aviso sobre mudanças operacionais</t>
  </si>
  <si>
    <t>Sistema de gestão de saúde e segurança do trabalho</t>
  </si>
  <si>
    <t>Identificação de periculosidade, avaliação de riscos e investigação de incidentes</t>
  </si>
  <si>
    <t>Serviços de saúde do trabalho</t>
  </si>
  <si>
    <t>Participação dos trabalhadores, consulta e comunicação aos trabalhadores referentes a saúde e segurança do trabalho</t>
  </si>
  <si>
    <t>Capacitação de trabalhadores em saúde e segurança do trabalho</t>
  </si>
  <si>
    <t>Promoção da saúde do trabalhador</t>
  </si>
  <si>
    <t>Prevenção e mitigação de impactos de saúde e segurança do trabalho diretamente vinculados com relações de negócios</t>
  </si>
  <si>
    <t>Trabalhadores cobertos por um sistema de gestão de saúde e segurança do trabalho</t>
  </si>
  <si>
    <t>Acidentes de trabalho</t>
  </si>
  <si>
    <t>Doenças profissionais</t>
  </si>
  <si>
    <t>Políticas e requisitos referentes à saúde e segurança dos empregados e trabalhadores terceirizados e subcontratados</t>
  </si>
  <si>
    <t>Taxa de incidentes registráveis totais (TRIR), taxa de fatalidade, taxa de frequência de quase acidentes (NMFR) e média de horas de treinamento em saúde, segurança e resposta a emergências para empregados diretos e empregados contratados.</t>
  </si>
  <si>
    <t>(1) Taxa de incidentes graves (TRIR), (2) Taxa de fatalidade, (3) Taxa de frequência de quase acidentes (NMFR)</t>
  </si>
  <si>
    <t>Taxa de incidentes registráveis totais (TRIR), taxa de fatalidade e taxa de frequência de quase acidentes (NMFR) para empregados diretos e empregados contratados.</t>
  </si>
  <si>
    <t>GRI 2-7</t>
  </si>
  <si>
    <t>GRI 202-2</t>
  </si>
  <si>
    <t>GRI 401-1</t>
  </si>
  <si>
    <t>GRI EU14</t>
  </si>
  <si>
    <t>GRI 202-1</t>
  </si>
  <si>
    <t>GRI 401-2</t>
  </si>
  <si>
    <t>Trabalhadores que não são empregados</t>
  </si>
  <si>
    <t>Proporção de membros da diretoria contratados na comunidade local</t>
  </si>
  <si>
    <t>Novas contratações e rotatividade de empregados</t>
  </si>
  <si>
    <t>Programas e processos que asseguram a disponibilização de mão de obra qualificada</t>
  </si>
  <si>
    <t>Proporção entre o salário mais baixo e salário mínimo local, com discriminação por gênero</t>
  </si>
  <si>
    <t>Benefícios oferecidos a empregados em tempo integral que não são oferecidos a empregados temporários ou de período parcial</t>
  </si>
  <si>
    <t>CAPITAL SOCIAL E DE RELACIONAMENTO</t>
  </si>
  <si>
    <t>GRI 203-2</t>
  </si>
  <si>
    <t>GRI 411-1</t>
  </si>
  <si>
    <t>GRI 413-1</t>
  </si>
  <si>
    <t>GRI 413-2</t>
  </si>
  <si>
    <t>GRI EU20</t>
  </si>
  <si>
    <t>GRI 11.15.4 - 12.9.4</t>
  </si>
  <si>
    <t>GRI 11.7.6</t>
  </si>
  <si>
    <t>SASB EM-EP-210b.1</t>
  </si>
  <si>
    <t>Discussão do processo para gerenciar riscos e oportunidades associados aos direitos e interesses da comunidade</t>
  </si>
  <si>
    <t>Relate o valor monetário total do provisionamento para encerramento e reabilitação realizados pela organização, incluindo monitoramento e controle pós-encerramento de unidades operacionais</t>
  </si>
  <si>
    <t>Relate o número e o tipo de queixas de comunidades locais identificadas</t>
  </si>
  <si>
    <t>Abordagem para gestão de impactos de deslocamento</t>
  </si>
  <si>
    <t>Operações com impactos negativos significativos reais ou potenciais nas comunidades locais</t>
  </si>
  <si>
    <t>Operações com engajamento, avaliação de impacto e programas de desenvolvimento voltados à comunidade local</t>
  </si>
  <si>
    <t>Casos de violação de direitos de povos indígenas</t>
  </si>
  <si>
    <t>Impactos econômicos indiretos significativos</t>
  </si>
  <si>
    <t>Direitos humanos e desenvolvimento das comunidades</t>
  </si>
  <si>
    <t>GRI 204-1</t>
  </si>
  <si>
    <t>GRI 308-2</t>
  </si>
  <si>
    <t>GRI 408-1</t>
  </si>
  <si>
    <t>GRI 409-1</t>
  </si>
  <si>
    <t>GRI 414-1</t>
  </si>
  <si>
    <t>GRI 12.13.3</t>
  </si>
  <si>
    <t>GRI 11.8.3</t>
  </si>
  <si>
    <t>Proporção de gastos com fornecedores locais</t>
  </si>
  <si>
    <t>Impactos ambientais negativos da cadeia de fornecedores e medidas tomadas</t>
  </si>
  <si>
    <t>Operações e fornecedores com risco significativo de casos de trabalho infantil</t>
  </si>
  <si>
    <t>Operações e fornecedores com risco significativo de casos de trabalho forçado ou análogo ao escravo</t>
  </si>
  <si>
    <t>Novos fornecedores selecionados com base em critérios sociais</t>
  </si>
  <si>
    <t>Relate o número total de eventos de segurança de processo Nível 1 e Nível 2, e discrimine esse total por atividade de negócio (ex.: prospecção, desenvolvimento, produção, encerramento e reabilitação, refino, processamento, transporte, armazenamento)</t>
  </si>
  <si>
    <t>Relate o número de acidentes de segurança de processo no período de relato e descreva seus impactos</t>
  </si>
  <si>
    <t>CAPITAL INTELECTUAL</t>
  </si>
  <si>
    <t>GRI EU8</t>
  </si>
  <si>
    <t>Atividade de pesquisa e desenvolvimento e despesas destinadas a fornecer energia elétrica confiável e Promoção do Desenvolvimento Sustentável</t>
  </si>
  <si>
    <t>Inovação e tecnologia</t>
  </si>
  <si>
    <t>CAPITAL MANUFATURADO</t>
  </si>
  <si>
    <t>GRI EU1</t>
  </si>
  <si>
    <t>GRI EU2</t>
  </si>
  <si>
    <t>GRI EU6</t>
  </si>
  <si>
    <t>GRI EU11</t>
  </si>
  <si>
    <t>GRI 11.7.4</t>
  </si>
  <si>
    <t>GRI 11.7.5</t>
  </si>
  <si>
    <t>Sensibilidade dos níveis de reserva de hidrocarbonetos a cenários de projeção de preços futuros que contabilizam um preço para as emissões de carbono</t>
  </si>
  <si>
    <t>SASB EM-EP-420a.1</t>
  </si>
  <si>
    <t>Capacidade instalada (MW), por fonte de energia primária e regime regulatório</t>
  </si>
  <si>
    <t>Produção líquida de energia, por fonte de energia primária e regime regulatório</t>
  </si>
  <si>
    <t>Abordagem da gestão para garantir a disponibilidade e a confiabilidade da energia no curto e longo prazo</t>
  </si>
  <si>
    <t>Eficiência média de geração de usinas termelétricas, por fonte de energia e por sistema regulatório</t>
  </si>
  <si>
    <t>Encerramento e reabilitação</t>
  </si>
  <si>
    <t>Estruturas descomissionadas deixadas no local</t>
  </si>
  <si>
    <t>INDICADORES PRÓPRIOS</t>
  </si>
  <si>
    <t>Início</t>
  </si>
  <si>
    <r>
      <t xml:space="preserve">Ao final de 2022, a Eneva realizou um estudo de materialidade, considerando o conceito de dupla materialidade, que avalia os impactos da Companhia tanto em seu desempenho financeiro quanto em aspectos socioambientais, além da percepção dos </t>
    </r>
    <r>
      <rPr>
        <i/>
        <sz val="10"/>
        <color rgb="FF695E4A"/>
        <rFont val="Calibri "/>
      </rPr>
      <t>stakeholder</t>
    </r>
    <r>
      <rPr>
        <sz val="10"/>
        <color rgb="FF695E4A"/>
        <rFont val="Calibri "/>
      </rPr>
      <t xml:space="preserve">s. Esse processo é revisitado anualmente no planejamento estratégico, incorporando novos temas relevantes e está incluído na asseguração externa do Relato Integrado. Conduzido por uma empresa independente, o estudo envolveu mais de 500 </t>
    </r>
    <r>
      <rPr>
        <i/>
        <sz val="10"/>
        <color rgb="FF695E4A"/>
        <rFont val="Calibri "/>
      </rPr>
      <t xml:space="preserve">stakeholders </t>
    </r>
    <r>
      <rPr>
        <sz val="10"/>
        <color rgb="FF695E4A"/>
        <rFont val="Calibri "/>
      </rPr>
      <t>internos e externos, incluindo Conselho de Administração, Diretoria Executiva, gestores, especialistas, colaboradores, lideranças comunitárias, clientes, órgãos reguladores, investidores, acionistas, fornecedores e prestadores de serviço, utilizando entrevistas individuais, discussões em grupo e pesquisas on-line.
A definição dos temas materiais ocorreu em cinco fases. Na fase de</t>
    </r>
    <r>
      <rPr>
        <b/>
        <sz val="10"/>
        <color rgb="FF695E4A"/>
        <rFont val="Calibri "/>
      </rPr>
      <t xml:space="preserve"> Definição</t>
    </r>
    <r>
      <rPr>
        <sz val="10"/>
        <color rgb="FF695E4A"/>
        <rFont val="Calibri "/>
      </rPr>
      <t>, foram estabelecidos o propósito, escopo e ferramentas do estudo. Em seguida, a</t>
    </r>
    <r>
      <rPr>
        <b/>
        <sz val="10"/>
        <color rgb="FF695E4A"/>
        <rFont val="Calibri "/>
      </rPr>
      <t xml:space="preserve"> Identificação</t>
    </r>
    <r>
      <rPr>
        <sz val="10"/>
        <color rgb="FF695E4A"/>
        <rFont val="Calibri "/>
      </rPr>
      <t xml:space="preserve"> mapeou </t>
    </r>
    <r>
      <rPr>
        <i/>
        <sz val="10"/>
        <color rgb="FF695E4A"/>
        <rFont val="Calibri "/>
      </rPr>
      <t>stakeholder</t>
    </r>
    <r>
      <rPr>
        <sz val="10"/>
        <color rgb="FF695E4A"/>
        <rFont val="Calibri "/>
      </rPr>
      <t xml:space="preserve">s prioritários e refinou a lista de temas relevantes com base em documentos internos e referências externas, como GRI, SASB, CDP, ODS da ONU, TCFD, DJSI e ISE B3. A fase de </t>
    </r>
    <r>
      <rPr>
        <b/>
        <sz val="10"/>
        <color rgb="FF695E4A"/>
        <rFont val="Calibri "/>
      </rPr>
      <t xml:space="preserve">Priorização </t>
    </r>
    <r>
      <rPr>
        <sz val="10"/>
        <color rgb="FF695E4A"/>
        <rFont val="Calibri "/>
      </rPr>
      <t xml:space="preserve">analisou impactos socioambientais e financeiros sob a ótica de executivos, especialistas setoriais, investidores e acionistas. A </t>
    </r>
    <r>
      <rPr>
        <b/>
        <sz val="10"/>
        <color rgb="FF695E4A"/>
        <rFont val="Calibri "/>
      </rPr>
      <t>Análise</t>
    </r>
    <r>
      <rPr>
        <sz val="10"/>
        <color rgb="FF695E4A"/>
        <rFont val="Calibri "/>
      </rPr>
      <t xml:space="preserve"> consolidou os resultados e gerou a matriz de materialidade, integrando os temas à estratégia corporativa. Por fim, a fase de </t>
    </r>
    <r>
      <rPr>
        <b/>
        <sz val="10"/>
        <color rgb="FF695E4A"/>
        <rFont val="Calibri "/>
      </rPr>
      <t>Validação</t>
    </r>
    <r>
      <rPr>
        <sz val="10"/>
        <color rgb="FF695E4A"/>
        <rFont val="Calibri "/>
      </rPr>
      <t xml:space="preserve"> aprovou os temas materiais junto à Diretoria Executiva, presidente executivo e Conselho de Administração.
Em 2023, a Eneva estruturou sua materialidade em temas estratégicos e temas relevantes para gestão e transparência. Os </t>
    </r>
    <r>
      <rPr>
        <b/>
        <sz val="10"/>
        <color rgb="FF695E4A"/>
        <rFont val="Calibri "/>
      </rPr>
      <t>temas estratégicos</t>
    </r>
    <r>
      <rPr>
        <sz val="10"/>
        <color rgb="FF695E4A"/>
        <rFont val="Calibri "/>
      </rPr>
      <t xml:space="preserve"> são altamente priorizados pelos </t>
    </r>
    <r>
      <rPr>
        <i/>
        <sz val="10"/>
        <color rgb="FF695E4A"/>
        <rFont val="Calibri "/>
      </rPr>
      <t xml:space="preserve">stakeholders </t>
    </r>
    <r>
      <rPr>
        <sz val="10"/>
        <color rgb="FF695E4A"/>
        <rFont val="Calibri "/>
      </rPr>
      <t>e integrados aos desafios corporativos, com métricas e metas específicas. Já os</t>
    </r>
    <r>
      <rPr>
        <b/>
        <sz val="10"/>
        <color rgb="FF695E4A"/>
        <rFont val="Calibri "/>
      </rPr>
      <t xml:space="preserve"> temas relevantes para gestão e transparência </t>
    </r>
    <r>
      <rPr>
        <sz val="10"/>
        <color rgb="FF695E4A"/>
        <rFont val="Calibri "/>
      </rPr>
      <t xml:space="preserve">possuem importância moderada e demandam monitoramento contínuo. A definição dos temas utilizou pesquisas quantitativas e qualitativas, organizando-os em duas matrizes: </t>
    </r>
    <r>
      <rPr>
        <b/>
        <sz val="10"/>
        <color rgb="FF695E4A"/>
        <rFont val="Calibri "/>
      </rPr>
      <t>impacto socioambiental</t>
    </r>
    <r>
      <rPr>
        <sz val="10"/>
        <color rgb="FF695E4A"/>
        <rFont val="Calibri "/>
      </rPr>
      <t xml:space="preserve"> e</t>
    </r>
    <r>
      <rPr>
        <b/>
        <sz val="10"/>
        <color rgb="FF695E4A"/>
        <rFont val="Calibri "/>
      </rPr>
      <t xml:space="preserve"> impacto financeiro</t>
    </r>
    <r>
      <rPr>
        <sz val="10"/>
        <color rgb="FF695E4A"/>
        <rFont val="Calibri "/>
      </rPr>
      <t>, refletindo a interseção entre o crescimento do negócio e a gestão de seus impactos. Essa revisão considerou a expansão da Eneva e mudanças no modelo de negócios, contando com a avaliação do impacto socioambiental por especialistas do setor elétrico, e a análise financeira, com o Conselho de Administração, Diretoria Executiva e investidores. 
A percepção dos</t>
    </r>
    <r>
      <rPr>
        <i/>
        <sz val="10"/>
        <color rgb="FF695E4A"/>
        <rFont val="Calibri "/>
      </rPr>
      <t xml:space="preserve"> stakeholders</t>
    </r>
    <r>
      <rPr>
        <sz val="10"/>
        <color rgb="FF695E4A"/>
        <rFont val="Calibri "/>
      </rPr>
      <t xml:space="preserve"> foi levantada por meio de contribuições de colaboradores, lideranças comunitárias, clientes, associações, órgãos reguladores, fornecedores e representantes do poder público. Foram considerados documentos como estudos de impacto socioambiental, planejamento estratégico até 2030, compromissos ambientais, sociais e de governança corporativa (ESG), políticas internas, pesquisa de clima organizacional e diagnósticos realizados por terceiros. A Companhia revisará sua dupla materialidade em 2025 para atender aos requisitos das normas International Financial Reporting Standards (IFRS) S1 e S2, além de manter conformidade com as normas GRI e SASB. As aquisições de novos ativos e a ampliação geográfica da atuação reforçam a necessidade de atualização da materialidade da Eneva. </t>
    </r>
  </si>
  <si>
    <t>A Eneva mantém para o Relato Integrado os temas materiais estabelecidos em 2022, seguindo a metodologia de dupla materialidade. Os temas materiais da Companhia são: 
 - Estratégia climática; 
 - Gestão responsável dos recursos naturais; 
 - Ética, integridade e compliance; 
 - Segurança energética do país; 
 - Biodiversidade, ecossistemas e recursos hídricos; 
 - Inovação e tecnologia; 
 - Saúde, bem-estar e segurança do colaborador; 
 - Relações governamentais e advocacy; 
 - Atração, desenvolvimento e retenção de colaboradores; 
 - Gestão da cadeia de suprimentos; 
 - Direitos humanos e desenvolvimento das comunidades; e 
 - Gestão de emergência</t>
  </si>
  <si>
    <t xml:space="preserve">A Eneva produz energia para o sistema elétrico brasileiro. Seus ativos de geração termelétrica em operação estão localizados nos estados do Maranhão (Complexo Parnaíba e Itaqui), Ceará (Pecém II e UTE Fortaleza), Sergipe (Hub Sergipe) e Roraima (Jaguatirica II). Os demais, em fase de implementação, estão situados no Amazonas (Complexo do Azulão, com o projeto Azulão 950) e no Maranhão (UTE Parnaíba VI e as plantas de liquefação de gás natural). Em renováveis, iniciou a operação comercial do Parque Solar Futura I, em Juazeiro, na Bahia – um dos maiores parques fotovoltaicos das Américas. A Eneva está em constante expansão. Em 2022, adquiriu três novas operações relevantes (Centrais Elétricas de Sergipe – Celse, UTE Fortaleza e Focus Energia). Em 2024, obteve crescimento significativo com a aquisição de novas usinas termelétricas. No Maranhão, adquiriu a Gera Maranhão, um parque térmico de geração de energia situado em Miranda do Norte, a 120 quilômetros de São Luís, com duas plantas gêmeas (Geramar I e Geramar II) com uma capacidade total de 332 MW. No Espírito Santo, foram adquiridos três ativos termelétricos: Linhares, Tevisa e Povoação. Com a operação, a Companhia tornou-se a maior geradora de energia termelétrica do país. </t>
  </si>
  <si>
    <t>Planejamento Estratégico</t>
  </si>
  <si>
    <t xml:space="preserve">GRI 2-2 </t>
  </si>
  <si>
    <t xml:space="preserve">GRI 2-3 </t>
  </si>
  <si>
    <t xml:space="preserve">GRI 2-14 </t>
  </si>
  <si>
    <t xml:space="preserve"> Abordagem para engajamento de stakeholders</t>
  </si>
  <si>
    <r>
      <t xml:space="preserve">A abordagem para o engajamento com </t>
    </r>
    <r>
      <rPr>
        <i/>
        <sz val="10"/>
        <color rgb="FF695E4A"/>
        <rFont val="Calibri "/>
      </rPr>
      <t>stakeholders</t>
    </r>
    <r>
      <rPr>
        <sz val="10"/>
        <color rgb="FF695E4A"/>
        <rFont val="Calibri "/>
      </rPr>
      <t xml:space="preserve"> abrange lideranças comunitárias, moradores da Área de Influência Direta e da Área de Influência Indireta, escolas municipais e estaduais, população em geral, postos de saúde municipais, conselhos tutelares, associações comunitárias, organizações não governamentais (ONGs) e secretarias municipais. A identificação desses públicos ocorre por meio de mapeamento de partes interessadas, reuniões, visitas domiciliares, projetos sociais, interações institucionais, contatos telefônicos, atendimento via canal 0800 e divulgação de eventos e comunicação via redes sociais.
O propósito do engajamento é construir relações de confiança de longo prazo, fortalecer o relacionamento, aprimorar a gestão de riscos, melhorar a tomada de decisões e identificar as expectativas e necessidades de cada parte interessada. A Companhia busca garantir um engajamento significativo por meio de reuniões, visitas domiciliares, contatos telefônicos, avaliação dos impactos e monitoramento da influência dos stakeholders na reputação da empresa. Além dos públicos mencionados, a Eneva mantém relacionamento com executivos municipais, estaduais e federais, grandes empresas, poder legislativo federal, estaduais e municipais, e agências reguladoras federais e estaduais. No âmbito regulatório, a Companhia atua diretamente e também por meio de entidades representativas junto à Agência Nacional de Energia Elétrica (Aneel), Agência Nacional do Petróleo, Gás Natural e Biocombustíveis (ANP), Empresa de Pesquisa Energética (EPE), Operador Nacional do Sistema Elétrico (ONS) e outras instituições. No nível estadual, há interação com distribuidoras de gás canalizado e empresas da cadeia de valor de petróleo, gás e energia. As interações com </t>
    </r>
    <r>
      <rPr>
        <i/>
        <sz val="10"/>
        <color rgb="FF695E4A"/>
        <rFont val="Calibri "/>
      </rPr>
      <t>stakeholders</t>
    </r>
    <r>
      <rPr>
        <sz val="10"/>
        <color rgb="FF695E4A"/>
        <rFont val="Calibri "/>
      </rPr>
      <t xml:space="preserve"> são conduzidas pelas áreas de Responsabilidade Social e Institucional.
O engajamento regulatório tem como objetivo promover um diálogo técnico e transparente com o poder público, consolidando a licença social para operar, ressaltando as contribuições da Companhia para as comunidades locais, além de identificar e mitigar possíveis impactos negativos. Esse acompanhamento ocorre por meio de reuniões periódicas, visitas institucionais, participação em eventos e consultas regulares. A empresa também participa de espaços institucionais, como consultas e audiências públicas, eventos setoriais e grupos de trabalho, visando aprimorar o conhecimento técnico e contribuir para o desenvolvimento da indústria. A Companhia participa de Grupos de Trabalho e Câmaras Temáticas do Conselho Empresarial Brasileiro para o Desenvolvimento Sustentável (CEBDS), incluindo temas como clima, energia, finanças sustentáveis, biodiversidade e biotecnologia, além das plataformas de Ação do Pacto Global contra a corrupção, direitos humanos e clima.
Em 2024, a Eneva contribuiu para a elaboração do Roadmap de Oportunidades de Investimentos em Soluções Climáticas Naturais na Amazônia, desenvolvido pelo CEBDS em parceria com empresas associadas à Câmara Temática da Amazônia, disponível em: 
Link: https://cebds.org/publicacoes/roadmap-de-oportunidades-de-investimento-em-solucoes-climaticas-na-amazonia/
</t>
    </r>
  </si>
  <si>
    <r>
      <t xml:space="preserve">A Eneva mantém sua estratégia alinhada à missão de "oferecer as melhores soluções de energia para uma transição energética responsável e segura" e à visão de "gerar valor para ser uma das cinco maiores empresas de energia do Brasil". Os desafios estratégicos da Companhia incluem: consolidação da expansão no Amazonas, ampliação das reservas no Parnaíba, desenvolvimento de </t>
    </r>
    <r>
      <rPr>
        <i/>
        <sz val="10"/>
        <color rgb="FF695E4A"/>
        <rFont val="Calibri "/>
      </rPr>
      <t xml:space="preserve">hubs </t>
    </r>
    <r>
      <rPr>
        <sz val="10"/>
        <color rgb="FF695E4A"/>
        <rFont val="Calibri "/>
      </rPr>
      <t xml:space="preserve">de gás conectados à malha, expansão de soluções de gás fora da malha, captura de oportunidades em novas energias e otimização da estrutura de capital.
A estratégia 2030 da Eneva permanece ancorada em cinco alavancas de valor: energia para o Grid, soluções integradas em energia, disciplina na alocação de capital, monetização de gás e acesso a reservas de gás. A cultura organizacional é sustentada por comportamentos fundamentais: valorização da saúde, segurança e meio ambiente; assunção responsável de riscos empresariais, confiança mútua, busca por alto desempenho e reconhecimento de conquistas. 
O Planejamento Estratégico da Eneva é revisado anualmente e aprovado pelo Conselho de Administração. A Companhia monitora constantemente o mercado e o cenário econômico para antecipar impactos e adaptar sua estratégia conforme necessário. O engajamento com </t>
    </r>
    <r>
      <rPr>
        <i/>
        <sz val="10"/>
        <color rgb="FF695E4A"/>
        <rFont val="Calibri "/>
      </rPr>
      <t>stakeholders</t>
    </r>
    <r>
      <rPr>
        <sz val="10"/>
        <color rgb="FF695E4A"/>
        <rFont val="Calibri "/>
      </rPr>
      <t xml:space="preserve"> é parte essencial desse processo, garantindo que as decisões estratégicas sejam embasadas em uma visão ampla dos desafios e oportunidades do setor.</t>
    </r>
  </si>
  <si>
    <t>Indicador próprio</t>
  </si>
  <si>
    <t xml:space="preserve"> Engajamento de stakeholders e gestão de suas preocupações quanto a tributos</t>
  </si>
  <si>
    <t>GRI 2-28</t>
  </si>
  <si>
    <r>
      <t>O monitoramento e a avaliação de potenciais conflitos de interesse são realizados por meio de um sistema de conformidade (</t>
    </r>
    <r>
      <rPr>
        <i/>
        <sz val="10"/>
        <color rgb="FF695E4A"/>
        <rFont val="Calibri "/>
      </rPr>
      <t>compliance</t>
    </r>
    <r>
      <rPr>
        <sz val="10"/>
        <color rgb="FF695E4A"/>
        <rFont val="Calibri "/>
      </rPr>
      <t>) disponibilizado internamente, que deve ser preenchido anualmente ou atualizado a qualquer tempo por todos os colaboradores. Esse sistema contempla temas como relações de parentesco, pessoas politicamente expostas (PPEs), atividades externas e processos judiciais. O Código de Conduta da organização aborda o tema, e os normativos internos estabelecem que é dever de todos os colaboradores comunicar à área de conformidade situações com potencial de conflito de interesse. 
No âmbito do Conselho de Administração, conforme previsto em seu regimento interno, conselheiros, que tenham conflito de interesse efetivo ou potencial ou que estejam ligados a parte relacionada cujas atividades impliquem conflito na análise de determinada matéria, devem se abster de participar da discussão do tema. Situações de conflitos de interesse, quando identificadas, serão devidamente reportadas pela Companhia.</t>
    </r>
  </si>
  <si>
    <r>
      <t>O Conselho de Administração promove, ao longo do ano, discussões sobre tópicos econômicos, ambientais e sociais relevantes para a Companhia por meio de sessões de revisão do planejamento estratégico, reuniões com especialistas externos sobre temas de Meio Ambiente, Social e Governança (Environmental, Social and Governance</t>
    </r>
    <r>
      <rPr>
        <i/>
        <sz val="10"/>
        <color rgb="FF695E4A"/>
        <rFont val="Calibri "/>
      </rPr>
      <t xml:space="preserve"> </t>
    </r>
    <r>
      <rPr>
        <sz val="10"/>
        <color rgb="FF695E4A"/>
        <rFont val="Calibri "/>
      </rPr>
      <t>– ESG) e suas implicações para a Eneva, além de reuniões informativas para acompanhamento das atividades da Eneva no âmbito da responsabilidade social, meio ambiente e governança.</t>
    </r>
  </si>
  <si>
    <t>A estrutura de governança da Eneva segue as diretrizes do Novo Mercado da B3, segmento que adota os padrões mais rigorosos de governança corporativa, e está baseada nos princípios de transparência, equidade, responsabilidade corporativa e ética, conforme as recomendações do Instituto Brasileiro de Governança Corporativa. A companhia adota normas e processos estruturados para nortear suas relações com clientes, acionistas, colaboradores, fornecedores, prestadores de serviços, entidades públicas e demais partes interessadas.
O Conselho de Administração é o órgão máximo de governança da companhia, responsável por orientar, controlar e fiscalizar os negócios e o desempenho da Eneva. Seus membros são eleitos ou destituídos pela Assembleia Geral de Acionistas, conforme os requisitos da Lei nº 6.404/76, do Regulamento do Novo Mercado da B3 e das instruções da Comissão de Valores Mobiliários. Atualmente, o Conselho é composto por sete membros independentes, sem funções executivas na companhia, com mandato unificado de dois anos e possibilidade de reeleição.
O Conselho de Administração pode criar comitês especializados para assessoramento em temas econômicos, ambientais e sociais. Esses comitês não possuem poder de deliberação e funcionam simultaneamente ao Conselho, de forma permanente ou temporária. Atualmente, a Eneva conta com os seguintes comitês:
• Comitê de Auditoria Estatutário – supervisiona a governança financeira e assegura a integridade das informações contábeis e de conformidade regulatória.
• Comitê Financeiro – apoia a tomada de decisão sobre operações financeiras e estratégias relacionadas.
• Comitê de Pessoas – trata de temas corporativos como remuneração, benefícios, definição de metas, retenção, sucessão e desenvolvimento profissional.
• Comitê de Acompanhamento de Obras – monitora projetos de capital, execução física e financeira de obras e contingências jurídicas associadas.
Todos os membros do Conselho de Administração firmaram declaração de independência, conforme exigido pelo Regulamento do Novo Mercado. O Conselho é composto exclusivamente por membros do gênero masculino e não há grupos sociais sub-representados. Os conselheiros exercem funções em órgãos de assessoramento ao Conselho, conforme listado abaixo:
• Henri Philipe Reichstul – Coordenador do Comitê de Pessoas.
• Marcelo Pereira Lopes de Medeiros – Membro do Comitê de Pessoas.
• Renato Antonio Secondo Mazzola – Membro dos Comitês de Pessoas e de Finanças.
• Felipe Gottlieb – Membro dos Comitês de Auditoria e de Finanças.
• Guilherme Bottura – Coordenador do Comitê de Finanças.
• Barne Seccarelli Laureano – Coordenador do Comitê de Acompanhamento de Obras.
• José Afonso Alves Castanheira – Membro do Comitê de Acompanhamento de Obras.</t>
  </si>
  <si>
    <t>O Conselho de Administração é responsável pela aprovação de todas as políticas da Companhia, definindo a estratégia e as diretrizes de atuação para questões econômicas, ambientais e sociais. A Diretoria Executiva conduz as operações seguindo essas diretrizes e encaminha os temas mais relevantes para acompanhamento e deliberação do Conselho sempre que necessário. A Eneva possui uma área de Meio Ambiente, Social e Governança (Environmental, Social and Governance – ESG) e Estratégia, liderada pela diretoria responsável pela gestão dos impactos relacionados à sustentabilidade. Periodicamente, a área de ESG realiza apresentações ao Conselho de Administração de indicadores, ações e gestão de impactos relacionados à sustentabilidade.</t>
  </si>
  <si>
    <t>Indicador próprio - Planejamento Estratégico</t>
  </si>
  <si>
    <r>
      <t xml:space="preserve">Na Eneva, a estratégia e as práticas de </t>
    </r>
    <r>
      <rPr>
        <i/>
        <sz val="10"/>
        <color rgb="FF695E4A"/>
        <rFont val="Calibri "/>
      </rPr>
      <t xml:space="preserve">compliance </t>
    </r>
    <r>
      <rPr>
        <sz val="10"/>
        <color rgb="FF695E4A"/>
        <rFont val="Calibri "/>
      </rPr>
      <t xml:space="preserve">integradas a todas as operações asseguram transparência e ética nas relações com clientes, acionistas, colaboradores, fornecedores, prestadores de serviços e órgãos governamentais. 
A Companhia está fortemente engajada em combater qualquer forma de corrupção pública e privada, fraude, suborno, favorecimento, tráfico de influência, extorsão, lavagem de dinheiro e propina nas suas relações internas, com fornecedores, parceiros ou agentes públicos.
A Eneva incorpora seus compromissos de política para uma conduta empresarial responsável em todas as suas atividades e relações de negócios por meio da elaboração, aprovação e monitoramento de suas políticas e normativos institucionais. Cada política é idealizada e gerida pelas áreas responsáveis pelo tema correspondente, sendo revisada pela Diretoria e lideranças técnicas e aprovada pelo Conselho de Administração. Todos os normativos são divulgados no Sistema Eneva de Normativos (SEN), e os colaboradores são notificados sobre sua publicação, devendo confirmar ciência sobre o documento sempre que aplicável. Nesse sentido, o SEN é uma ferramenta que disponibiliza Políticas, Diretrizes, Manuais, Formulários, Instruções de Trabalho, Ferramentas de controle e gestão, entre outros, para todos os colaboradores. Os documentos e seus conteúdos são reforçados pela liderança e divulgados através de treinamentos, reuniões, comunicados internos por meio de boletins, intranet e palestras. 
A Companhia disponibiliza publicamente, por meio do site de Relações de Investidores, na seção de Estatuto, Políticas e Regimentos, seus documentos norteadores para uma conduta responsável. 
A Companhia estruturou seu Programa de Integridade, coordenado pela área de Compliance, com atividades periodicamente reportadas à Diretoria Jurídica, de Governança, Compliance e Controles Internos, e apresentadas ao Comitê de Auditoria Estatutário, que por sua vez, reportam ao Conselho de Administração. 
O Programa de Integridade é formado por um conjunto de ações que busca fomentar e manter uma cultura de ética e integridade na Companhia, além de prevenir, detectar e remediar atos que estejam em desacordo com o Código de Conduta e os normativos internos da Companhia, bem como com a legislação vigente. Para isso, conta com o Código de Conduta, principal normativo e guia norteador dos padrões de conduta esperados na Companhia, devidamente aprovado pelo Conselho de Administração e com aceite obrigatório por todos os colaboradores. Além desse, a Companhia faz o uso de outros normativos, dentre eles, o Código de Conduta de Terceiros, a Política Anticorrupção, a Política de Defesa da Concorrência, Política de Diretos Humanos e a Política de Doações e Patrocínios. Outras diretrizes internas também são referências no programa, tratando de temas como conflitos de interesse, relações com terceiros, brindes, presentes e hospitalidades, interação com o poder público e diversidade, igualdade de oportunidade e respeito. 
Os normativos internos estabelecem que é dever de todos os colaboradores comunicar à área de conformidade situações com potencial de conflito de interesse. No âmbito do Conselho de Administração, conforme previsto em seu regimento interno, conselheiros que tenham conflito de interesse efetivo ou potencial ou que estejam ligados à parte relacionada, cujas atividades impliquem conflito na análise de determinada matéria, devem se abster do tratamento do tema. </t>
    </r>
  </si>
  <si>
    <r>
      <t xml:space="preserve">Em 2024, foram conduzidas 767 avaliações de </t>
    </r>
    <r>
      <rPr>
        <i/>
        <sz val="10"/>
        <color rgb="FF695E4A"/>
        <rFont val="Calibri "/>
      </rPr>
      <t xml:space="preserve">due diligence </t>
    </r>
    <r>
      <rPr>
        <sz val="10"/>
        <color rgb="FF695E4A"/>
        <rFont val="Calibri "/>
      </rPr>
      <t>para terceiros, incluindo fornecedores, clientes e despachantes aduaneiros, por meio das ferramentas D-tracker (Deloitte) e Aliant (ICTS). Foram identificados 55 riscos associados a fornecedores classificados como críticos.</t>
    </r>
  </si>
  <si>
    <r>
      <t xml:space="preserve">A Eneva realiza </t>
    </r>
    <r>
      <rPr>
        <i/>
        <sz val="10"/>
        <color rgb="FF695E4A"/>
        <rFont val="Calibri "/>
      </rPr>
      <t>due diligence</t>
    </r>
    <r>
      <rPr>
        <sz val="10"/>
        <color rgb="FF695E4A"/>
        <rFont val="Calibri "/>
      </rPr>
      <t xml:space="preserve"> prévia para terceiros com a utilização de ferramentas de verificação de antecedentes que identificam a origem do fornecedor e realizam consultas em bases públicas, listas restritivas, mídias e índice de percepção de corrupção. No início do processo de contratação, são inseridas cláusulas anticorrupção nos contratos, prevendo rescisão em caso de descumprimento da legislação aplicável e obrigação de notificação sobre a instauração de procedimentos, processos ou investigações. A área de Compliance é responsável pelo monitoramento contínuo de fornecedores classificados como de maior risco de corrupção, garantindo a atualização dos dados e do programa de integridade. Em 2024, houve treinamento para fornecedores críticos, definidos com base em riscos de integridade, abrangendo temas relacionados à prevenção à corrupção e às condutas esperadas pela Companhia. A empresa também dispõe de um Código de Conduta de Terceiros, que estabelece os princípios a serem observados por toda a cadeia de valor.</t>
    </r>
  </si>
  <si>
    <t>Categoria funcional</t>
  </si>
  <si>
    <t>Número de empregados que receberam capacitação em combate à corrupção, discriminados por categoria funcional e região em 2024 1 GRI 205-2</t>
  </si>
  <si>
    <t>A Eneva disponibiliza o Canal de Denúncias Linha Segura, um serviço acessível 24 horas por dia, 7 dias por semana, por telefone e on-line, garantindo a confidencialidade e o sigilo da identidade do denunciante, independentemente de a denúncia ser anônima ou identificada. O canal é administrado por uma empresa externa e independente, assegurando imparcialidade na gestão dos relatos.
A empresa incentiva colaboradores, incluindo terceirizados, a utilizarem o canal para buscar aconselhamento sobre a implementação das políticas e práticas da organização e para reportar preocupações relacionadas à conduta empresarial. Em 2024, a Eneva intensificou a divulgação do "Linha Segura", por meio de campanhas de comunicação, para ampliar o conhecimento e a confiança dos colaboradores na ferramenta.
No período, foram registrados 61 relatos no Canal de Denúncias, distribuídos da seguinte forma: 3 em análise, 1 considerado procedente, 4 parcialmente procedentes, 15 encerrados por falta de informações ou considerados inaplicáveis ao canal e 38 considerados improcedentes.
Por categoria, os relatos foram classificados da seguinte forma: assédio moral (22), assédio e importunação sexual (5), desvio de conduta (10), favorecimento de fornecedor (4), furto ou roubo (1), corrupção ou suborno (3), conflito de interesse (4) e outros (12). Não foram registrados casos de discriminação.</t>
  </si>
  <si>
    <t>Saiba mais em: https://eneva.com.br/a-eneva/governanca-e-compliance/</t>
  </si>
  <si>
    <t>O aumento das emissões de NOx e SOx está relacionado ao crescimento da geração de energia nas unidades Itaqui (826%), Pecém (350%) e Complexo Parnaíba (68%). Além disso, observou-se aumento nas concentrações médias medidas pelo sistema de medição contínua (CEMS, do inglês Continuous Emissions Monitoring System), em função da carga despachada de energia elétrica. As elevações de concentração registradas permanecem dentro dos limites estabelecidos pela legislação vigente ou pelas respectivas licenças ambientais.</t>
  </si>
  <si>
    <t>NOx</t>
  </si>
  <si>
    <t>SOx</t>
  </si>
  <si>
    <t>Outorga de Direito de Uso Nº 1394105/2020</t>
  </si>
  <si>
    <t>UTE Termofortaleza</t>
  </si>
  <si>
    <t>Outorgas de Direito de Uso FEMARH nº 054/2021</t>
  </si>
  <si>
    <r>
      <t xml:space="preserve">A Eneva tem por princípio estabelecer uma cultura de prevenção, mitigação e resposta a eventos que coloquem em risco a vida humana, o meio ambiente e o patrimônio. 
A Companhia adota uma estrutura organizada para monitorar a integridade de seus ativos, proteger áreas sensíveis, como reservas legais, e garantir conformidade com normas de segurança patrimonial. A Política de Saúde, Segurança e Meio Ambiente (SSMA) estabelece diretrizes para prever e responder prontamente a situações críticas. O monitoramento das medidas de gestão inclui a análise de indicadores, garantindo o cumprimento do cronograma de simulados e a implementação de melhorias.
A Diretriz Corporativa 10, sobre Gerenciamento de Emergências, orienta a elaboração de planos de resposta, definição de equipes qualificadas e realização de treinamentos e simulados periódicos. Em 2024, foram conduzidos simulados envolvendo comunidades vizinhas nas unidades de Itaqui, Parnaíba e HUB Sergipe, reforçando a comunicação e o preparo da população para eventuais emergências.
O monitoramento das medidas de gestão inclui a análise de indicadores em reuniões de avaliação crítica, garantindo o cumprimento do cronograma de simulados e a implementação de melhorias identificadas. Cada diretor de unidade operacional deve acompanhar ao menos um simulado anual. A eficácia das ações é rastreada pelo sistema Redmine, permitindo ajustes contínuos nos procedimentos.
O engajamento com </t>
    </r>
    <r>
      <rPr>
        <i/>
        <sz val="10"/>
        <color rgb="FF695E4A"/>
        <rFont val="Calibri"/>
        <family val="2"/>
      </rPr>
      <t>stakeholders</t>
    </r>
    <r>
      <rPr>
        <sz val="10"/>
        <color rgb="FF695E4A"/>
        <rFont val="Calibri"/>
        <family val="2"/>
      </rPr>
      <t>, incluindo comunidades vizinhas, fortalece a gestão de emergências e assegura que as medidas implementadas sejam efetivas. As ações são alinhadas às melhores práticas do setor, garantindo que a empresa esteja preparada para minimizar riscos e responder de forma eficiente a qualquer incidente operacional.</t>
    </r>
  </si>
  <si>
    <t>Estudo metodológico para otimização do processo de reforma a vapor do metano e produção de hidrogênio azul (H2A) a ser aplicado na descarbonização de termelétrica</t>
  </si>
  <si>
    <t>Estudo numérico e experimental da estocagem permanente de CO2 no sistema integrado termelétrica-reservatório</t>
  </si>
  <si>
    <r>
      <t xml:space="preserve">A estrutura de governança e controle tributário da Eneva contempla a definição de responsabilidades em nível executivo, com a área de Governança e Compliance sendo responsável pela conformidade com a estratégia fiscal da Companhia. A abordagem tributária está integrada à organização por meio de políticas e procedimentos internos que orientam a conduta dos responsáveis pela apuração e cumprimento das obrigações fiscais. Os riscos fiscais são identificados, geridos e monitorados por meio de mecanismos de controle interno e processos de </t>
    </r>
    <r>
      <rPr>
        <i/>
        <sz val="10"/>
        <color rgb="FF695E4A"/>
        <rFont val="Calibri "/>
      </rPr>
      <t>compliance</t>
    </r>
    <r>
      <rPr>
        <sz val="10"/>
        <color rgb="FF695E4A"/>
        <rFont val="Calibri "/>
      </rPr>
      <t>, que incluem a análise de riscos relacionados à legislação tributária vigente e a adoção de medidas para mitigação de eventuais exposições. A conformidade com a estrutura de governança e controle fiscal é avaliada por meio do monitoramento periódico dos processos internos e da atuação coordenada entre as áreas de Compliance, Controles Internos e Auditoria.
A Eneva disponibiliza mecanismos para relato de preocupações com comportamentos antiéticos ou ilícitos e com a integridade da organização em relação a tributos, por meio de seu canal de denúncias operado por empresa independente, disponível para públicos interno e externo, com funcionamento ininterrupto.
O processo de verificação dos relatos relacionados a conteúdos fiscais segue os protocolos internos de apuração de denúncias conduzidos pela equipe responsável, conforme previsto na Política de Gestão de Consequência. Não há menção, em 2024, a relatório, declaração ou parecer específico de verificação fiscal externa aplicável ao conteúdo informado.</t>
    </r>
  </si>
  <si>
    <r>
      <t>A Eneva realiza acompanhamento periódico de dispositivos legais (leis, decretos e proposições) e infralegais (atos normativos, decisões de diretoria colegiada, processos administrativos, entre outros), participando ativamente de espaços de discussão setorial públicos e privados, como consultas e audiências públicas, congressos e eventos do setor.
O setor de energia é regulado pela Agência Nacional do Petróleo, Gás Natural e Biocombustíveis (ANP), pela Agência Nacional de Energia Elétrica (Aneel) e, em menor participação, pela Agência Nacional de Transportes Aquaviários (Antaq). As regulamentações desses órgãos seguem as diretrizes das leis ambientais brasileiras e têm o objetivo de operacionalizar suas determinações. Nesse contexto, a posição da Eneva é seguir as regulamentações estabelecidas pelos órgãos competentes e contribuir com aprimoramentos normativos que atendam tanto aos interesses da empresa quanto ao desenvolvimento da indústria.
Os processos autorizativos exigem a apresentação prévia de licenças ambientais e manifestações de órgãos competentes em todas as etapas dos projetos. Entre os requisitos regulatórios, estão: (i) parecer ambiental e manifestação conjunta do Ministério de Minas e Energia e do Ministério do Meio Ambiente, antes da licitação de novas áreas de exploração e produção de hidrocarbonetos pela ANP; (ii) envio prévio da Licença Prévia de Perfuração (LPPer) para a perfuração de poços; (iii) normas específicas para comissionamento e construção de instalações, reguladas pela Superintendência de Segurança Operacional (SSO) e pela Superintendência de Tecnologia e Meio Ambiente (STM), ambas da ANP; e (iv) fiscalização do descomissionamento das instalações e recuperação de áreas degradadas pelo órgão competente após o encerramento das atividades produtivas.
No aspecto social, são estabelecidas regulamentações para mitigar as externalidades do setor, como a arrecadação de participações governamentais (</t>
    </r>
    <r>
      <rPr>
        <i/>
        <sz val="10"/>
        <color rgb="FF695E4A"/>
        <rFont val="Calibri "/>
      </rPr>
      <t>royalties</t>
    </r>
    <r>
      <rPr>
        <sz val="10"/>
        <color rgb="FF695E4A"/>
        <rFont val="Calibri "/>
      </rPr>
      <t>, participação na produção, participação especial e retenção de áreas), a exigência de investimentos locais e as regras para investimentos em Pesquisa, Desenvolvimento e Inovação (P,D&amp;I).
A Eneva cumpre integralmente as leis e normas vigentes e contribui com o aprimoramento do ambiente regulatório nos espaços institucionais disponibilizados pelo governo, como consultas públicas, audiências públicas e tomadas de subsídio. Suas contribuições são feitas de forma transparente e com embasamento técnico, tanto diretamente quanto por meio de associações representativas do setor.</t>
    </r>
  </si>
  <si>
    <r>
      <t xml:space="preserve">A Eneva adota uma estratégia de remuneração voltada para atrair, reconhecer e reter profissionais alinhados às diretrizes de negócios, valores e cultura da Companhia. A política de remuneração contempla honorários fixos para o Conselho de Administração, Conselho Fiscal e Comitês, além de remuneração fixa e variável para a Diretoria Executiva, incluindo benefícios e incentivos de longo prazo.
As políticas de remuneração são estruturadas para refletir diretamente os resultados alcançados em aspectos econômico-financeiros, operacionais e de gestão ambiental, social e de governança (ESG). O modelo incentiva a retenção de talentos, comprometimento com metas de curto e médio prazos e uma cultura de mérito e foco em resultados.
Os planos de remuneração baseados em ações permitem que os beneficiários se tornem acionistas da Eneva, promovendo o alinhamento de interesses e a busca pela valorização sustentável do negócio no longo prazo. A política de remuneração se aplica a todos os colaboradores, incluindo conselheiros, sem distinção de gênero ou outros critérios sociais.
</t>
    </r>
    <r>
      <rPr>
        <b/>
        <sz val="10"/>
        <color rgb="FF695E4A"/>
        <rFont val="Calibri "/>
      </rPr>
      <t xml:space="preserve">Estrutura de Remuneração
</t>
    </r>
    <r>
      <rPr>
        <sz val="10"/>
        <color rgb="FF695E4A"/>
        <rFont val="Calibri "/>
      </rPr>
      <t xml:space="preserve">
Conselho de Administração: A remuneração fixa é composta por 12 parcelas anuais, pagas mensalmente, e está alinhada às práticas de mercado. Os membros são reembolsados por despesas de locomoção e estadia relacionadas às suas funções.
Conselho Fiscal: Quando instalado, seus membros recebem remuneração fixa em 12 parcelas mensais, conforme o artigo 162, §3º, da Lei das Sociedades por Ações.
Comitês: Membros exclusivos de Comitês recebem honorários fixos definidos anualmente pelo Conselho de Administração. Aqueles que também ocupam cadeiras no Conselho são remunerados exclusivamente pelo papel desempenhado no Conselho, sem cumulatividade.
</t>
    </r>
    <r>
      <rPr>
        <b/>
        <sz val="10"/>
        <color rgb="FF695E4A"/>
        <rFont val="Calibri "/>
      </rPr>
      <t xml:space="preserve">Diretoria Executiva
</t>
    </r>
    <r>
      <rPr>
        <sz val="10"/>
        <color rgb="FF695E4A"/>
        <rFont val="Calibri "/>
      </rPr>
      <t xml:space="preserve">
Remuneração fixa: Alinhada às práticas de mercado, paga em parcelas mensais.
Remuneração variável: Baseada no desempenho corporativo, individual e das áreas sob gestão. Parte do valor é paga no exercício subsequente e pode haver parcela diferida em ciclos de três e/ou cinco anos.
Programa de Incentivo de Curto Prazo: Relacionado ao cumprimento de metas anuais.
Programa de Incentivo de Longo Prazo: Visa alinhar os interesses dos executivos e acionistas, garantindo a criação contínua de valor.
Benefícios: A Diretoria conta com pacote que pode incluir seguro de vida, plano de assistência médica e odontológica, previdência privada, estacionamento e auxílio refeição/alimentação.
Outros incentivos: A Companhia pode conceder bônus de atração (Hiring Bonus), condicionado ao tempo de permanência do executivo na empresa. Em casos de rescisão, pode haver pagamento adicional vinculado a cláusula de não concorrência (</t>
    </r>
    <r>
      <rPr>
        <i/>
        <sz val="10"/>
        <color rgb="FF695E4A"/>
        <rFont val="Calibri "/>
      </rPr>
      <t>non compete</t>
    </r>
    <r>
      <rPr>
        <sz val="10"/>
        <color rgb="FF695E4A"/>
        <rFont val="Calibri "/>
      </rPr>
      <t>).
Benefícios de aposentadoria: A Companhia oferece plano de previdência privada com contribuição mensal e contrapartida da empresa no mesmo percentual investido pelo executivo.</t>
    </r>
  </si>
  <si>
    <r>
      <t xml:space="preserve">As políticas de remuneração estabelecem a remuneração com base nas responsabilidades e atribuições dos cargos, com o objetivo de oferecer uma remuneração competitiva no mercado, atrair e reter profissionais qualificados e alinhar os interesses da Diretoria Estatutária e do Conselho de Administração com os da companhia e de seus acionistas, incentivando uma cultura empreendedora e orientada para resultados.
O Comitê de Pessoas é responsável por examinar a política de remuneração, abrangendo política salarial, benefícios, remuneração variável e incentivos de longo prazo para diretores estatutários, membros do Conselho e colaboradores. O Conselho de Administração aprova as metas corporativas e de equipe dos diretores estatutários, que fazem parte do programa de remuneração variável.
As opiniões dos </t>
    </r>
    <r>
      <rPr>
        <i/>
        <sz val="10"/>
        <color rgb="FF695E4A"/>
        <rFont val="Calibri "/>
      </rPr>
      <t>stakeholders</t>
    </r>
    <r>
      <rPr>
        <sz val="10"/>
        <color rgb="FF695E4A"/>
        <rFont val="Calibri "/>
      </rPr>
      <t xml:space="preserve"> são coletadas por meio das intervenções dos membros dos comitês e Conselho, que possibilitam revisões ou aprovações das propostas submetidas à deliberação. Periodicamente, a área de Recursos Humanos realiza ajustes na tabela salarial com base em pesquisas salariais de mercado, utilizando </t>
    </r>
    <r>
      <rPr>
        <i/>
        <sz val="10"/>
        <color rgb="FF695E4A"/>
        <rFont val="Calibri "/>
      </rPr>
      <t xml:space="preserve">benchmarking </t>
    </r>
    <r>
      <rPr>
        <sz val="10"/>
        <color rgb="FF695E4A"/>
        <rFont val="Calibri "/>
      </rPr>
      <t>conduzido por empresas especializadas.
Os resultados das votações sobre programas de remuneração pautados para deliberação são registrados nas atas das reuniões dos órgãos de governança e estão disponíveis no site na página de Relações com Investidores.</t>
    </r>
  </si>
  <si>
    <r>
      <t xml:space="preserve">A Eneva estabelece compromissos de política para conduta empresarial responsável por meio do Sistema de Gestão de Saúde, Segurança e Meio Ambiente (SSMA), que define diretrizes corporativas voltadas à segurança operacional, ocupacional, proteção do meio ambiente e das comunidades. O sistema está estruturado em 10 diretrizes, considerando exigências regulatórias e melhores práticas da indústria, organizadas nos pilares: segurança operacional, segurança e saúde ocupacional, meio ambiente e responsabilidade social. As lideranças são responsáveis por garantir recursos, disseminar as diretrizes e monitorar o cumprimento, enquanto a Gerência Corporativa de SSMA define princípios, treina colaboradores e mantém os procedimentos atualizados.
No que se refere ao respeito aos direitos humanos, a Diretriz Corporativa de SSMA promove uma cultura organizacional que conscientiza e envolve colaboradores em todos os níveis, assegurando o cumprimento de requisitos legais e boas práticas da indústria. São realizadas ações de sensibilização e participação ativa da força de trabalho, incluindo os Diálogos de Saúde, Segurança e Meio Ambiente (DSSMA), que garantem a comunicação de temas relevantes às equipes operacionais. O relacionamento com </t>
    </r>
    <r>
      <rPr>
        <i/>
        <sz val="10"/>
        <color rgb="FF695E4A"/>
        <rFont val="Calibri "/>
      </rPr>
      <t>stakeholders</t>
    </r>
    <r>
      <rPr>
        <sz val="10"/>
        <color rgb="FF695E4A"/>
        <rFont val="Calibri "/>
      </rPr>
      <t xml:space="preserve"> visa um envolvimento contínuo e transparente com órgãos de controle e comunidades, assegurando o entendimento mútuo sobre as operações e garantindo um canal de comunicação acessível para mediação de conflitos.
As políticas de SSMA foram aprovadas pelo Conselho Administrativo da Companhia e se aplicam a todas as áreas da estrutura organizacional da Eneva, incluindo Sociedades de Propósito Específico (SPEs),</t>
    </r>
    <r>
      <rPr>
        <i/>
        <sz val="10"/>
        <color rgb="FF695E4A"/>
        <rFont val="Calibri "/>
      </rPr>
      <t xml:space="preserve"> joint ventures</t>
    </r>
    <r>
      <rPr>
        <sz val="10"/>
        <color rgb="FF695E4A"/>
        <rFont val="Calibri "/>
      </rPr>
      <t xml:space="preserve"> e sociedades coligadas sob seu controle. Nos demais casos, o documento é compartilhado com parceiros de negócios para análise da pertinência de sua implementação total ou parcial. A comunicação das políticas é realizada por meio da intranet, palestras, diálogos de SSMA, treinamentos, reuniões, boletins internos e procedimentos documentados. </t>
    </r>
  </si>
  <si>
    <r>
      <t xml:space="preserve">Em 2024, todas as entidades da Eneva incluídas nas demonstrações financeiras têm residência fiscal no Brasil. As atividades realizadas no país abrangem geração e comercialização de energia, exploração e produção de petróleo e gás (E&amp;P), operações de gás natural liquefeito em pequena escala (SSLNG), logística, além de funções de </t>
    </r>
    <r>
      <rPr>
        <i/>
        <sz val="10"/>
        <color rgb="FF695E4A"/>
        <rFont val="Calibri "/>
      </rPr>
      <t xml:space="preserve">holding </t>
    </r>
    <r>
      <rPr>
        <sz val="10"/>
        <color rgb="FF695E4A"/>
        <rFont val="Calibri "/>
      </rPr>
      <t xml:space="preserve">e corporativas. A empresa contava com 1.846 colaboradores ativos no período de janeiro a dezembro de 2024.
As entidades operacionais incluem, entre outras, Parnaíba Geração e Comercialização de Energia S.A., Azulão Geração de Energia S.A., Itaqui Geração de Energia S.A., SPEs Futura 1 a 6, Tauá Geração de Energia Ltda., Gera Maranhão S.A., Povoação Energia S.A., Termelétrica Viana S.A., Linhares Geração S.A., Eneva Comercializadora de Energia Ltda., Focus Inteligência em Energia Ltda., além de diversas </t>
    </r>
    <r>
      <rPr>
        <i/>
        <sz val="10"/>
        <color rgb="FF695E4A"/>
        <rFont val="Calibri "/>
      </rPr>
      <t xml:space="preserve">holdings </t>
    </r>
    <r>
      <rPr>
        <sz val="10"/>
        <color rgb="FF695E4A"/>
        <rFont val="Calibri "/>
      </rPr>
      <t xml:space="preserve">e centrais eólicas. No segmento de logística, está incluída a GNL Brasil Logística S.A. </t>
    </r>
  </si>
  <si>
    <t>Receitas</t>
  </si>
  <si>
    <t>Valor econômico direto gerado</t>
  </si>
  <si>
    <t>Custos operacionais</t>
  </si>
  <si>
    <t>Salários e benefícios de empregados</t>
  </si>
  <si>
    <t>Pagamentos a provedores de capital</t>
  </si>
  <si>
    <t>Pagamentos ao governo</t>
  </si>
  <si>
    <t>Investimentos na comunidade</t>
  </si>
  <si>
    <t>Valor econômico distribuído</t>
  </si>
  <si>
    <t>Valor econômico retido</t>
  </si>
  <si>
    <t>[valor econômico direto gerado] - [valor econômico distribuído]</t>
  </si>
  <si>
    <r>
      <t xml:space="preserve">2 </t>
    </r>
    <r>
      <rPr>
        <i/>
        <sz val="10"/>
        <color rgb="FF695E4A"/>
        <rFont val="Calibri "/>
      </rPr>
      <t xml:space="preserve">Realizado ajuste nos saldos da apresentação de 2022, para aplicação de métrica apresentada em 2023. Sendo assim, apresentamos o somatório total das receitas de vendas e outras receitas (valores conforme a Demonstração do Valor Adicionado). </t>
    </r>
  </si>
  <si>
    <r>
      <t xml:space="preserve">1 </t>
    </r>
    <r>
      <rPr>
        <i/>
        <sz val="10"/>
        <color rgb="FF695E4A"/>
        <rFont val="Calibri "/>
      </rPr>
      <t>Os dados referentes à 2022 e 2023 foram revisados e ajustados. GRI 2-4</t>
    </r>
  </si>
  <si>
    <t>Em 2024, a Eneva recebeu R$ 411,4 milhões em assistência financeira de governos, sendo R$ 275,7 milhões referentes a benefícios fiscais concedidos pelas superintendências Sudene e Sudam, e R$ 135,7 milhões em subvenções para investimentos, pesquisa, desenvolvimento e outras concessões relevantes.</t>
  </si>
  <si>
    <t>GRI 201-1 
Valor econômico direto gerado e distribuído</t>
  </si>
  <si>
    <r>
      <t>GRI 201-4 Valor monetário total da assistência financeira recebida pela organização de qualquer governo</t>
    </r>
    <r>
      <rPr>
        <b/>
        <vertAlign val="superscript"/>
        <sz val="10"/>
        <color rgb="FF695E4A"/>
        <rFont val="Calibri "/>
      </rPr>
      <t>1</t>
    </r>
  </si>
  <si>
    <r>
      <t>GRI 207-4 Relato país a país</t>
    </r>
    <r>
      <rPr>
        <b/>
        <vertAlign val="superscript"/>
        <sz val="10"/>
        <color rgb="FFFCB316"/>
        <rFont val="Calibri "/>
      </rPr>
      <t>1</t>
    </r>
  </si>
  <si>
    <r>
      <rPr>
        <i/>
        <vertAlign val="superscript"/>
        <sz val="10"/>
        <color rgb="FF695E4A"/>
        <rFont val="Calibri "/>
      </rPr>
      <t>2</t>
    </r>
    <r>
      <rPr>
        <i/>
        <sz val="10"/>
        <color rgb="FF695E4A"/>
        <rFont val="Calibri "/>
      </rPr>
      <t xml:space="preserve"> Benefício fiscal regional concedido pelas Sudene e Sudam corresponde à redução de 75% do Imposto de Renda</t>
    </r>
  </si>
  <si>
    <r>
      <t>3</t>
    </r>
    <r>
      <rPr>
        <i/>
        <sz val="10"/>
        <color rgb="FF695E4A"/>
        <rFont val="Calibri "/>
      </rPr>
      <t xml:space="preserve"> Imposto de renda e contribuição social pagos referente as competências de dez/22 a nov/23 (Desembolso de caixa em 2023)</t>
    </r>
  </si>
  <si>
    <r>
      <t xml:space="preserve">4 </t>
    </r>
    <r>
      <rPr>
        <i/>
        <sz val="10"/>
        <color rgb="FF695E4A"/>
        <rFont val="Calibri "/>
      </rPr>
      <t>Imposto de renda e contribuição social pagos referente as competências de dez/23 a nov/24 (Desembolso de caixa em 2024)</t>
    </r>
  </si>
  <si>
    <r>
      <t xml:space="preserve">A Eneva promove e colabora com a reparação de impactos negativos identificados em suas operações, com ações voltadas à mitigação e compensação de impactos ambientais e socioeconômicos. Todos os processos e avaliações são descritos nos Estudos de Impacto Ambiental, que contemplam medidas para eliminação ou minimização dos impactos gerados. No âmbito socioeconômico, as iniciativas incluem parcerias com o poder público no Amazonas, para reduzir os impactos da migração nos territórios de Silves e Itapiranga, além de processos de reassentamento no Maranhão e em Sergipe, com realocação e indenização das famílias envolvidas.
A empresa mantém um canal de atendimento 0800 amplamente divulgado, que recebe e direciona todas as queixas para as áreas responsáveis. As demandas são tratadas, encaminhadas e mediadas, com devolutiva em até 72 horas.
As ações da Eneva são estruturadas em dois eixos principais: Gestão Comunitária, que mantém o diálogo com lideranças e comunidades, garantindo um canal de escuta ativa e transparência; e Projetos Sociais, voltados à redução da vulnerabilidade nos territórios onde a Companhia atua, com foco em educação, bioeconomia e empoderamento feminino.
Os </t>
    </r>
    <r>
      <rPr>
        <i/>
        <sz val="10"/>
        <color rgb="FF695E4A"/>
        <rFont val="Calibri "/>
      </rPr>
      <t xml:space="preserve">stakeholders </t>
    </r>
    <r>
      <rPr>
        <sz val="10"/>
        <color rgb="FF695E4A"/>
        <rFont val="Calibri "/>
      </rPr>
      <t xml:space="preserve">comunitários participam trimestralmente das Reuniões do Comitê de Gestão Comunitária, nas quais recebem informações, discutem impactos e contribuem para os processos de responsabilidade social, incluindo melhorias nos canais de comunicação e resposta a queixas. Além disso, a empresa promove anualmente o Fórum Eneva nas Comunidades, reunindo um maior número de </t>
    </r>
    <r>
      <rPr>
        <i/>
        <sz val="10"/>
        <color rgb="FF695E4A"/>
        <rFont val="Calibri "/>
      </rPr>
      <t xml:space="preserve">stakeholders </t>
    </r>
    <r>
      <rPr>
        <sz val="10"/>
        <color rgb="FF695E4A"/>
        <rFont val="Calibri "/>
      </rPr>
      <t xml:space="preserve">para discutir temas estratégicos e apresentar entregas do período.
A eficácia dos mecanismos de queixas e processos de reparação é monitorada por uma equipe dedicada, que acompanha as demandas desde o recebimento até a resolução. No caso de processos de reparação vinculados ao Licenciamento Ambiental, a Eneva apresenta relatórios aos órgãos reguladores, que avaliam e fornecem devolutivas sobre a conclusão das ações, garantindo um monitoramento contínuo.							</t>
    </r>
  </si>
  <si>
    <r>
      <t xml:space="preserve">2 </t>
    </r>
    <r>
      <rPr>
        <i/>
        <sz val="10"/>
        <color rgb="FF695E4A"/>
        <rFont val="Calibri "/>
      </rPr>
      <t>As emissões da Eneva incluem os seguintes Gases de Efeito Estufa: CO₂, CH4, N2O, HFCs e SF6.</t>
    </r>
  </si>
  <si>
    <r>
      <t xml:space="preserve">3 </t>
    </r>
    <r>
      <rPr>
        <i/>
        <sz val="10"/>
        <color rgb="FF695E4A"/>
        <rFont val="Calibri "/>
      </rPr>
      <t>Com o objetivo de representar a melhor acurácia para as emissões de Gases de Efeito Estufa a Eneva utiliza a metodologia e ferramenta de cálculo do Programa Brasileiro do GHG Protocol, que utiliza referências como o IPCC, ANP e SIN. Para as emissões das atividades de Exploração e Produção, é utilizada a metodologia do American Petroleum Institute (API). Além disso, a Eneva utiliza o fator de emissão do seu próprio gás natural (com base na cromatografia do gás) e do carvão (considerando a base seca do carvão).</t>
    </r>
  </si>
  <si>
    <r>
      <t xml:space="preserve">Em 2024, as emissões indiretas provenientes da aquisição de energia elétrica totalizaram </t>
    </r>
    <r>
      <rPr>
        <b/>
        <sz val="10"/>
        <color rgb="FF695E4A"/>
        <rFont val="Calibri "/>
      </rPr>
      <t>4.272</t>
    </r>
    <r>
      <rPr>
        <sz val="10"/>
        <color rgb="FF695E4A"/>
        <rFont val="Calibri "/>
      </rPr>
      <t xml:space="preserve"> toneladas de CO₂ equivalente.</t>
    </r>
  </si>
  <si>
    <r>
      <t xml:space="preserve">2 </t>
    </r>
    <r>
      <rPr>
        <i/>
        <sz val="10"/>
        <color rgb="FF695E4A"/>
        <rFont val="Calibri "/>
      </rPr>
      <t>Para os cálculos das emissões de escopo 2 é utilizado metodologia do Programa Brasileiro do GHG Protocol, além disso são calculadas com base na abordagem de localização e consideram o fator de emissão fornecido pelo Sistema Interligado Nacional (SIN) e o fator de emissão do Sistema Isolado para a unidade operacional Jaguatirica II, localizada em Roraima.</t>
    </r>
  </si>
  <si>
    <r>
      <t xml:space="preserve"> 4. Transporte e distribuição (</t>
    </r>
    <r>
      <rPr>
        <i/>
        <sz val="10"/>
        <color rgb="FF695E4A"/>
        <rFont val="Calibri "/>
      </rPr>
      <t>upstream</t>
    </r>
    <r>
      <rPr>
        <sz val="10"/>
        <color rgb="FF695E4A"/>
        <rFont val="Calibri "/>
      </rPr>
      <t>)</t>
    </r>
  </si>
  <si>
    <r>
      <t xml:space="preserve"> 9. Transporte e distribuição (</t>
    </r>
    <r>
      <rPr>
        <i/>
        <sz val="10"/>
        <color rgb="FF695E4A"/>
        <rFont val="Calibri "/>
      </rPr>
      <t>downstream</t>
    </r>
    <r>
      <rPr>
        <sz val="10"/>
        <color rgb="FF695E4A"/>
        <rFont val="Calibri "/>
      </rPr>
      <t>)</t>
    </r>
  </si>
  <si>
    <r>
      <t xml:space="preserve">2 </t>
    </r>
    <r>
      <rPr>
        <i/>
        <sz val="10"/>
        <color rgb="FF695E4A"/>
        <rFont val="Calibri "/>
      </rPr>
      <t>As emissões da Eneva incluem os seguintes Gases de Efeito Estufa: CO2, CH4, N2O, HFCs e SF6.</t>
    </r>
  </si>
  <si>
    <r>
      <t xml:space="preserve">3 </t>
    </r>
    <r>
      <rPr>
        <i/>
        <sz val="10"/>
        <color rgb="FF695E4A"/>
        <rFont val="Calibri "/>
      </rPr>
      <t>Para os cálculos das emissões do escopo 3, é utilizada metodologia do Programa Brasileiro do GHG Protocol, que usa referências como o IPCC, ANP e SIN. Os valores de referência para o potencial de aquecimento global (GWP) dos gases de efeito estufa utilizados pela metodologia do GHG Protocol são com base nos relatórios do Painel Intergovernamental sobre Mudanças Climáticas (IPCC).</t>
    </r>
  </si>
  <si>
    <r>
      <t xml:space="preserve">4 </t>
    </r>
    <r>
      <rPr>
        <i/>
        <sz val="10"/>
        <color rgb="FF695E4A"/>
        <rFont val="Calibri "/>
      </rPr>
      <t>Em 2023, houve o aumento significativo das emissões do escopo 3 deve-se a incorporação de novas categorias (1 e 11) no reporte.</t>
    </r>
  </si>
  <si>
    <r>
      <t xml:space="preserve">¹ </t>
    </r>
    <r>
      <rPr>
        <i/>
        <sz val="10"/>
        <color rgb="FF695E4A"/>
        <rFont val="Calibri "/>
      </rPr>
      <t xml:space="preserve">Para o cálculo da intensidade de emissões é incluídas as emissões de Escopo 1 e 2. </t>
    </r>
  </si>
  <si>
    <r>
      <t xml:space="preserve">2 </t>
    </r>
    <r>
      <rPr>
        <i/>
        <sz val="10"/>
        <color rgb="FF695E4A"/>
        <rFont val="Calibri "/>
      </rPr>
      <t xml:space="preserve">O cálculo das intensidades inclui os seguintes Gases de Efeito Estufa: CO2, CH4, N2O, HFCs e SF6. </t>
    </r>
  </si>
  <si>
    <r>
      <t xml:space="preserve">4 </t>
    </r>
    <r>
      <rPr>
        <i/>
        <sz val="10"/>
        <color rgb="FF695E4A"/>
        <rFont val="Calibri "/>
      </rPr>
      <t>Os dados referentes à 2022 foram revisados e as categorias de geração a gás natural, carvão e renovável foram
inseridas a partir de 2023. GRI 2-4.</t>
    </r>
  </si>
  <si>
    <r>
      <t>1</t>
    </r>
    <r>
      <rPr>
        <i/>
        <sz val="10"/>
        <color rgb="FF695E4A"/>
        <rFont val="Calibri "/>
      </rPr>
      <t>Os cálculos foram realizados com base nos dados de 01/01/2024 até 31/12/2024, sendo a consolidação feita por controle operacional.</t>
    </r>
  </si>
  <si>
    <r>
      <t xml:space="preserve"> Fugitivas</t>
    </r>
    <r>
      <rPr>
        <vertAlign val="superscript"/>
        <sz val="10"/>
        <color rgb="FF695E4A"/>
        <rFont val="Calibri "/>
      </rPr>
      <t>4</t>
    </r>
  </si>
  <si>
    <r>
      <t xml:space="preserve">4 </t>
    </r>
    <r>
      <rPr>
        <i/>
        <sz val="10"/>
        <color rgb="FF695E4A"/>
        <rFont val="Calibri "/>
      </rPr>
      <t>Emissões fugitivas correspondem a emissões provenientes de gases refrigerantes, troca e manutenção em extintores de incêndios e emissões de metano fugitivas e de ventings nas atividades de E&amp;P.</t>
    </r>
    <r>
      <rPr>
        <i/>
        <vertAlign val="superscript"/>
        <sz val="10"/>
        <color rgb="FF695E4A"/>
        <rFont val="Calibri "/>
      </rPr>
      <t xml:space="preserve"> </t>
    </r>
  </si>
  <si>
    <r>
      <t xml:space="preserve">Escopo 1 - Emissões diretas de GEE </t>
    </r>
    <r>
      <rPr>
        <b/>
        <vertAlign val="superscript"/>
        <sz val="10"/>
        <color rgb="FF695E4A"/>
        <rFont val="Calibri "/>
      </rPr>
      <t>1, 2, 3</t>
    </r>
  </si>
  <si>
    <t>GNL Brasil</t>
  </si>
  <si>
    <t>Emissões totais</t>
  </si>
  <si>
    <t>Atividades</t>
  </si>
  <si>
    <t>Administrativo Sede e Comercializadora</t>
  </si>
  <si>
    <t>Geração a carvão</t>
  </si>
  <si>
    <t>Geração a gás</t>
  </si>
  <si>
    <t>Geração a óleo</t>
  </si>
  <si>
    <t>Geração renovável</t>
  </si>
  <si>
    <t>Escopo 1 - emissões por tipo de fonte 
(tCO2 equivalente)</t>
  </si>
  <si>
    <t>Escopo 1 - emissões biogênicas por tipo de fonte (tCO2 equivalente)</t>
  </si>
  <si>
    <t>Outros*</t>
  </si>
  <si>
    <r>
      <t>1</t>
    </r>
    <r>
      <rPr>
        <i/>
        <sz val="10"/>
        <color rgb="FF695E4A"/>
        <rFont val="Calibri "/>
      </rPr>
      <t xml:space="preserve"> As emissões da Eneva de escopo 2 considera o fator de emissão disponibilizado pelo Ministério da Ciência e Tecnologia (MCTIC) que considera emissões de CO₂.</t>
    </r>
  </si>
  <si>
    <r>
      <t xml:space="preserve">Em 2024, as emissões diretas de gases de efeito estufa (GEE) do Escopo 1 totalizaram </t>
    </r>
    <r>
      <rPr>
        <b/>
        <sz val="10"/>
        <color rgb="FF695E4A"/>
        <rFont val="Calibri "/>
      </rPr>
      <t>4.710.602</t>
    </r>
    <r>
      <rPr>
        <sz val="10"/>
        <color rgb="FF695E4A"/>
        <rFont val="Calibri "/>
      </rPr>
      <t xml:space="preserve"> toneladas de CO₂ equivalente.</t>
    </r>
  </si>
  <si>
    <r>
      <t>Escopo 2 - Emissões indiretas de GEE proveniente da aquisição de energia</t>
    </r>
    <r>
      <rPr>
        <b/>
        <vertAlign val="superscript"/>
        <sz val="10"/>
        <color rgb="FF695E4A"/>
        <rFont val="Calibri "/>
      </rPr>
      <t>1, 2</t>
    </r>
  </si>
  <si>
    <t>Escopo 2 - emissões por tipo de fonte 
(tCO2 equivalente)</t>
  </si>
  <si>
    <r>
      <t>Escopo 3 - Outras emissões de gases de efeito estufa (tCO</t>
    </r>
    <r>
      <rPr>
        <b/>
        <vertAlign val="subscript"/>
        <sz val="10"/>
        <color rgb="FF00A0A8"/>
        <rFont val="Calibri "/>
      </rPr>
      <t>2</t>
    </r>
    <r>
      <rPr>
        <b/>
        <sz val="10"/>
        <color rgb="FF00A0A8"/>
        <rFont val="Calibri "/>
      </rPr>
      <t xml:space="preserve"> equivalente) </t>
    </r>
    <r>
      <rPr>
        <b/>
        <vertAlign val="superscript"/>
        <sz val="10"/>
        <color rgb="FF00A0A8"/>
        <rFont val="Calibri "/>
      </rPr>
      <t>1,2,3,4</t>
    </r>
  </si>
  <si>
    <r>
      <t xml:space="preserve">Escopo 3 - Emissões indiretas desagregadas por categoria </t>
    </r>
    <r>
      <rPr>
        <b/>
        <vertAlign val="superscript"/>
        <sz val="10"/>
        <color rgb="FF695E4A"/>
        <rFont val="Calibri "/>
      </rPr>
      <t>1, 2, 3, 4</t>
    </r>
  </si>
  <si>
    <r>
      <t>Em 2024, as emissões indiretas de gases de efeito estufa do Escopo 3 e somaram</t>
    </r>
    <r>
      <rPr>
        <b/>
        <sz val="10"/>
        <color rgb="FF695E4A"/>
        <rFont val="Calibri "/>
      </rPr>
      <t xml:space="preserve"> 1.559.597</t>
    </r>
    <r>
      <rPr>
        <sz val="10"/>
        <color rgb="FF695E4A"/>
        <rFont val="Calibri "/>
      </rPr>
      <t xml:space="preserve"> toneladas de CO₂ equivalente. </t>
    </r>
  </si>
  <si>
    <t>Intensidade de emissões de gases de efeito estufa</t>
  </si>
  <si>
    <r>
      <t xml:space="preserve">3 </t>
    </r>
    <r>
      <rPr>
        <i/>
        <sz val="10"/>
        <color rgb="FF695E4A"/>
        <rFont val="Calibri "/>
      </rPr>
      <t>Como não houve despacho das usinas a carvão em 2022, não foi possível calcular a intensidade de emissões em tCO₂e/MWh.</t>
    </r>
  </si>
  <si>
    <r>
      <t>Geração de energia (tCO</t>
    </r>
    <r>
      <rPr>
        <b/>
        <vertAlign val="subscript"/>
        <sz val="10"/>
        <color rgb="FF00A0A8"/>
        <rFont val="Calibri "/>
      </rPr>
      <t>2</t>
    </r>
    <r>
      <rPr>
        <b/>
        <sz val="10"/>
        <color rgb="FF00A0A8"/>
        <rFont val="Calibri "/>
      </rPr>
      <t xml:space="preserve">e/MWh) </t>
    </r>
    <r>
      <rPr>
        <b/>
        <vertAlign val="superscript"/>
        <sz val="10"/>
        <color rgb="FF00A0A8"/>
        <rFont val="Calibri "/>
      </rPr>
      <t>1,2,3,4</t>
    </r>
  </si>
  <si>
    <r>
      <t xml:space="preserve">1 </t>
    </r>
    <r>
      <rPr>
        <i/>
        <sz val="10"/>
        <color rgb="FF695E4A"/>
        <rFont val="Calibri "/>
      </rPr>
      <t xml:space="preserve">Para o cálculo da intensidade de emissões é incluídas as emissões de Escopo 1 e 2. </t>
    </r>
  </si>
  <si>
    <r>
      <t>Produção de hidrocarboneto (kgCO2e/produção em m³)</t>
    </r>
    <r>
      <rPr>
        <b/>
        <vertAlign val="superscript"/>
        <sz val="10"/>
        <color rgb="FF00A0A8"/>
        <rFont val="Calibri "/>
      </rPr>
      <t xml:space="preserve"> 1,2</t>
    </r>
  </si>
  <si>
    <t>Em 2024, foram evitadas as emissões de 801 mil tCO₂e na atmosfera, o que representa 29% do total das emissões da Eneva no período. Essas emissões correspondem as atividades de suprimento de soluções de energia de menor emissão na cadeia de velor da companhia com as atividades de  geração de energia a partir do fechamento de cilco da UTE Parnaíba V com geração a vapor e da UTE Jaguatirica II com a substituição da geração a diesel no sistema isolado pela geração de energia a gás.</t>
  </si>
  <si>
    <t>Escopo 1</t>
  </si>
  <si>
    <t>Escopo 2</t>
  </si>
  <si>
    <t>Escopo 3</t>
  </si>
  <si>
    <t>Escopo</t>
  </si>
  <si>
    <t>As emissões de gases de efeito estufa (GEE) da Eneva totalizaram 4.711 mil tCO₂e no Escopo 1; 4,3 mil tCO₂e no Escopo 2; e 1.560 mil tCO₂e no Escopo 3. As emissões do Escopo 1 referem-se às fontes que pertencem ou são controladas pela companhia; as do Escopo 2 resultam da aquisição de eletricidade consumida; e as do Escopo 3 englobam outras emissões indiretas que ocorrem na cadeia de valor da organização. Esses dados subsidiam a avaliação dos riscos associados à transição para uma economia de baixo carbono, bem como riscos físicos relacionados aos impactos das mudanças climáticas sobre os ativos operacionais da companhia.</t>
  </si>
  <si>
    <t xml:space="preserve">A Eneva estabeleceu metas para o gerenciamento dos riscos e oportunidades relacionados às mudanças climáticas, alinhadas ao plano estratégico de negócios. Em maio de 2025, a companhia aprovou novos compromissos ambientais, sociais e de governança (Environmental, Social and Governance – ESG), com foco na segurança energética por meio da geração elétrica a partir de fontes firmes e flexíveis, complementares à matriz majoritariamente renovável do Brasil, e na gestão da intensidade de emissões do portfólio. As metas estabelecidas incluem: limitar, até 2030, as emissões do portfólio de geração a 0,39 toneladas de dióxido de carbono equivalente por megawatt-hora (tCO₂e/MWh); garantir, para as usinas despacháveis, uma taxa média mínima de disponibilidade de 95%; e contribuir com a redução de 3 milhões de tCO₂e em clientes industriais e do setor de transportes até 2030.
Em relação à primeira meta, a Eneva partiu de uma intensidade de emissões de 0,55 tCO₂e/MWh no ano-base de 2020 e registrou, no ano de exercício deste relatório, uma intensidade de 0,28 tCO₂e/MWh. Para atingir a meta de 2030, a companhia tem direcionado investimentos em eficiência energética e em tecnologias voltadas à redução de emissões de carbono. Adicionalmente, a Eneva mantém o compromisso de investir continuamente em tecnologias de baixo carbono como parte da preparação para a transição energética. Neste contexto, uma meta complementar é avaliar, até 2027, o potencial de reservatórios geológicos para armazenamento de dióxido de carbono na Bacia do Paraná.
</t>
  </si>
  <si>
    <r>
      <t>A transição energética brasileira necessita de modelos de negócio como o da Eneva para garantir a confiabilidade de suprimento. Por razões ambientais, o gás natural, o menos carbono-intensivo entre os combustíveis fósseis, se apresenta como a melhor solução para esse propósito. O Brasil possui uma das matrizes de geração de energia elétrica mais sustentáveis do mundo, alcançando uma participação entre 85% e 90% de energia proveniente de fontes renováveis. 
Essa conquista se deve ao enorme potencial hidrelétrico do país e aos altos fatores de capacidade para geração eólica e solar, mas também, em grande parte, aos pesados incentivos para a ampliação de parques eólicos, fazendas de painéis solares e geração distribuída. No entanto, a ampliação acelerada de fontes de geração intermitentes sem o planejamento adequado, somada à já conhecida sazonalidade da energia armazenada nos reservatórios das hidrelétricas brasileiras, vem gerando instabilidade no Sistema Integrado Nacional de energia elétrica (SIN), em particular nos momentos de descolamento entre demanda e geração, que ocorrem no final do dia, quando a geração solar é reduzida a zero e o consumo aumenta significativamente.
Em outras palavras, gera-se muita energia quando não é necessário, no meio do dia, e falta capacidade de resposta quando a carga aumenta, no entardecer e início da noite. Esse problema é agravado pela constatação de que a carga de pico vem aumentando, e a energia média armazenada nos reservatórios das hidrelétricas vem diminuindo. Até poucos anos atrás, a intermitência ainda podia ser compensada pelas  hidrelétricas, utilizando a energia armazenada nos reservatórios, ficando as termelétricas como reserva para acionamento nos períodos sazonais de poucas chuvas. Mais recentemente, com o esgotamento do potencial das principais bacias hidrográficas do país e períodos de chuvas e secas mais extremos, já se constata na operação diária do SIN que somente as  hidrelétricas não são suficientes para compensar os descolamentos diários que acontecem entre carga e geração. Para tanto, é necessário o despacho termelétrico flexível nas horas de pico do dia, com usinas que possam ser acionadas e desligadas diariamente.
Sendo assim, a estratégia climática da companhia está pautada principalmente no seu potencial de contribuição na transição energética da economia ao mesmo tempo que proporciona segurança no suprimento de energia. Nesse sentido a companhia atua através de suas termelétricas aliadas a iniciativas de eficiência operacional, iniciativas de redução de emissões na cadeia de valor fora da malha (</t>
    </r>
    <r>
      <rPr>
        <i/>
        <sz val="10"/>
        <color rgb="FF695E4A"/>
        <rFont val="Calibri "/>
      </rPr>
      <t>off-grid</t>
    </r>
    <r>
      <rPr>
        <sz val="10"/>
        <color rgb="FF695E4A"/>
        <rFont val="Calibri "/>
      </rPr>
      <t>) de gasodutos para os setores industriais e de transporte pesado, no desenvolvimento de terminais na malha de gasodutos (</t>
    </r>
    <r>
      <rPr>
        <i/>
        <sz val="10"/>
        <color rgb="FF695E4A"/>
        <rFont val="Calibri "/>
      </rPr>
      <t>on-grid</t>
    </r>
    <r>
      <rPr>
        <sz val="10"/>
        <color rgb="FF695E4A"/>
        <rFont val="Calibri "/>
      </rPr>
      <t>), e complementaridade do portfólio renovável da companhia. Mais informações sobre a atuação da companhia em cada uma das frentes estão disponíveis no capítulo de "Estratégia climática" do Relato Integrado 2024.</t>
    </r>
  </si>
  <si>
    <r>
      <t xml:space="preserve">Em 2024, o consumo de energia fora da organização totalizou </t>
    </r>
    <r>
      <rPr>
        <b/>
        <sz val="10"/>
        <color rgb="FF695E4A"/>
        <rFont val="Calibri "/>
      </rPr>
      <t>554,6</t>
    </r>
    <r>
      <rPr>
        <sz val="10"/>
        <color rgb="FF695E4A"/>
        <rFont val="Calibri "/>
      </rPr>
      <t xml:space="preserve"> GJ. </t>
    </r>
  </si>
  <si>
    <r>
      <t xml:space="preserve">Consumo de energia (GJ) </t>
    </r>
    <r>
      <rPr>
        <b/>
        <vertAlign val="superscript"/>
        <sz val="10"/>
        <color rgb="FF695E4A"/>
        <rFont val="Calibri "/>
      </rPr>
      <t>1, 2</t>
    </r>
  </si>
  <si>
    <t>Total (não renovável)</t>
  </si>
  <si>
    <t>Total (renovável)</t>
  </si>
  <si>
    <r>
      <t xml:space="preserve">2 </t>
    </r>
    <r>
      <rPr>
        <i/>
        <sz val="10"/>
        <color rgb="FF695E4A"/>
        <rFont val="Calibri "/>
      </rPr>
      <t>Em 2024 houve a inclusão da categoria tranporte devido ao início das operações da GNL Brasil, subsidiária da Eneva que atua no setor de transporte de Gás Natural Liquefeito.</t>
    </r>
  </si>
  <si>
    <r>
      <t>1</t>
    </r>
    <r>
      <rPr>
        <i/>
        <sz val="10"/>
        <color rgb="FF695E4A"/>
        <rFont val="Calibri "/>
      </rPr>
      <t>Para realizar os cálculos do consumo de energia dentro da organização relacionado ao Gás Natural e o Carvão, foram considerados os PCIs obtidos por meio de cromatografias do gás natural e análises físico- -químicas do carvão utilizados em cada operação da Companhia. Para os demais combustíveis, foram considerados os PCIs disponibilizados pela ferramenta de cálculo do Programa Brasileiro GHG Protocol.</t>
    </r>
  </si>
  <si>
    <t>Energia vendida (GJ)</t>
  </si>
  <si>
    <r>
      <t>1</t>
    </r>
    <r>
      <rPr>
        <i/>
        <sz val="10"/>
        <color rgb="FF695E4A"/>
        <rFont val="Calibri "/>
      </rPr>
      <t>Como premissa de cálculo da energia consumida foi utilizado o fator de conversão de combustíveis estabelecido pelo 
Ministério da Ciência, Tecnologia e Inovação (MCTI).</t>
    </r>
  </si>
  <si>
    <r>
      <t>1</t>
    </r>
    <r>
      <rPr>
        <i/>
        <sz val="10"/>
        <color rgb="FF695E4A"/>
        <rFont val="Calibri "/>
      </rPr>
      <t>Para a intensidade energética consumida dentro da organização, foram considerados todos os consumos de combustíveis para as atividades de exploração e produção; e para as atividades de geração de energia pelas usinas termelétricas, principalmente o consumo de carvão, diesel, gasolina, etanol e gás natural (escopo 1).</t>
    </r>
  </si>
  <si>
    <r>
      <t>Consumo de energia fora da organização (GJ)</t>
    </r>
    <r>
      <rPr>
        <b/>
        <vertAlign val="superscript"/>
        <sz val="10"/>
        <color rgb="FF00A0A8"/>
        <rFont val="Calibri "/>
      </rPr>
      <t>1</t>
    </r>
  </si>
  <si>
    <t xml:space="preserve"> Dentro da organização 
(GJ consumido/MWh gerado)</t>
  </si>
  <si>
    <r>
      <t>A Eneva aplica a Hierarquia de Mitigação por meio da identificação e consideração antecipada dos possíveis impactos ambientais das ações propostas pelos projetos. As medidas de prevenção envolvem ajustes no projeto, alteração no cronograma de atividades disruptivas ou realocação de partes do empreendimento. Após a incorporação das medidas preventivas viáveis, busca-se reduzir a duração, intensidade ou extensão dos impactos remanescentes, com acompanhamento técnico por equipes especializadas em fauna e flora. Nos casos em que os impactos não podem ser evitados ou minimizados, são determinadas medidas compensatórias, como pagamento direto a órgãos reguladores ou ações de reflorestamento e recuperação de áreas afetadas. Entre essas medidas, destacam-se intervenções de manejo positivo, como restauração de hábitats degradados, mitigação de riscos e proteção de áreas sob ameaça. A reabilitação das áreas de uso temporário e permanente é realizada por meio dos Programas de Controle de Processos Erosivos e de Recuperação de Áreas Degradadas, cujos objetivos incluem a reintegração dessas áreas à paisagem, preferencialmente com características próximas ao cenário original.
A unidade Hub Sergipe possui Plano de Gestão da Biodiversidade elaborado para atendimento aos requisitos da Corporação Financeira Internacional (International Finance Corporation – IFC), em razão dos impactos associados à supressão de vegetação na área da linha de transmissão e da estação de bombeamento. As demais unidades seguem as exigências legais dos órgãos ambientais nacionais, que não incluíram a necessidade de elaboração desse plano.
As medidas adotadas para gerir impactos na biodiversidade e no clima são definidas com base na relação de causalidade identificada nos estudos dos projetos. Quando tais estudos demonstram que as atividades da empresa causam impactos negativos, as medidas são avaliadas considerando tanto a hierarquia de mitigação quanto as políticas internas da Companhia.
A garantia de que os impactos negativos são evitados ou minimizados e de que os impactos positivos são maximizados para os públicos de interesse (</t>
    </r>
    <r>
      <rPr>
        <i/>
        <sz val="10"/>
        <color rgb="FF695E4A"/>
        <rFont val="Calibri "/>
      </rPr>
      <t>stakeholders</t>
    </r>
    <r>
      <rPr>
        <sz val="10"/>
        <color rgb="FF695E4A"/>
        <rFont val="Calibri "/>
      </rPr>
      <t xml:space="preserve">) se dá pelo monitoramento dos planos de compensação, de acordo com as diretrizes legais, até a confirmação do sucesso dos plantios. As ações de mitigação são controladas com base em indicadores de desempenho, incluindo o monitoramento de desvios e a aplicação de planos de ação para assegurar a conformidade das atividades.
</t>
    </r>
  </si>
  <si>
    <t>Descrição das políticas e práticas de gerenciamento ambiental para locais ativos</t>
  </si>
  <si>
    <t>Interações com a água como um recurso compartilhado</t>
  </si>
  <si>
    <t>Gestão de impactos relacionados ao descarte de água</t>
  </si>
  <si>
    <t>Captação de água</t>
  </si>
  <si>
    <t>Descarte de água</t>
  </si>
  <si>
    <t>Consumo de água</t>
  </si>
  <si>
    <t>(1) Total de água retirada, (2) total de água consumida, porcentagem de cada um em regiões com estresse hídrico de linha de base alto ou extremamente alto</t>
  </si>
  <si>
    <t>Descrição dos riscos da gestão da água e discussão de estratégias e práticas para mitigar esses riscos</t>
  </si>
  <si>
    <t>Emissões de NOx, SOx e outras emissões atmosféricas significativas</t>
  </si>
  <si>
    <r>
      <t>A transição energética brasileira necessita de modelos de negócio como o da Eneva para garantir a confiabilidade de suprimento. Por razões ambientais, o gás natural, o menos carbono intensivo entre os combustíveis fósseis, se apresenta como a melhor solução para esse propósito. O Brasil possui uma das matrizes de geração de energia elétrica mais sustentáveis do mundo, alcançando uma participação entre 85% e 90% de energia proveniente de fontes renováveis. 
Essa conquista se deve ao enorme potencial hidrelétrico do país e aos altos fatores de capacidade para geração eólica e solar, mas também, em grande parte, aos pesados incentivos para a ampliação de parques eólicos, fazendas de painéis solares e geração distribuída. No entanto, a ampliação acelerada de fontes de geração intermitentes sem o planejamento adequado, somada à já conhecida sazonalidade da energia armazenada nos reservatórios das hidrelétricas brasileiras, vem gerando instabilidade no Sistema Integrado Nacional de energia elétrica (SIN), em particular nos momentos de descolamento entre demanda e geração, que ocorrem no final do dia, quando a geração solar é reduzida a zero e o consumo aumenta significativamente.
Em outras palavras, gera-se muita energia quando não é necessário, no meio do dia, e falta capacidade de resposta quando a carga aumenta, no entardecer e início da noite. Esse problema é agravado pela constatação de que a carga de pico vem aumentando, e a energia média armazenada nos reservatórios das hidrelétricas vem diminuindo. Até poucos anos atrás, a intermitência ainda podia ser compensada pelas hidrelétricas, utilizando a energia armazenada nos reservatórios, ficando as termelétricas como reserva para acionamento nos períodos sazonais de poucas chuvas. Mais recentemente, com o esgotamento do potencial das principais bacias hidrográficas do país e períodos de chuvas e secas mais extremos, já se constata, na operação diária do SIN, que somente as hidrelétricas não são suficientes para compensar os descolamentos diários que acontecem entre carga e geração. Para tanto, é necessário o despacho termelétrico flexível nas horas de pico do dia, com usinas que possam ser acionadas e desligadas diariamente.
Sendo assim, a estratégia climática da companhia está pautada principalmente no seu potencial de contribuição na transição energética da economia, ao mesmo tempo que proporciona segurança no suprimento de energia. Nesse sentido a companhia atua através de suas termelétricas aliadas a iniciativas de eficiência operacional, iniciativas de redução de emissões na cadeia de valor fora da malha (</t>
    </r>
    <r>
      <rPr>
        <i/>
        <sz val="10"/>
        <color rgb="FF695E4A"/>
        <rFont val="Calibri "/>
      </rPr>
      <t>off-grid</t>
    </r>
    <r>
      <rPr>
        <sz val="10"/>
        <color rgb="FF695E4A"/>
        <rFont val="Calibri "/>
      </rPr>
      <t>) de gasodutos para os setores industriais e de transporte pesado, no desenvolvimento de terminais na malha de gasodutos (</t>
    </r>
    <r>
      <rPr>
        <i/>
        <sz val="10"/>
        <color rgb="FF695E4A"/>
        <rFont val="Calibri "/>
      </rPr>
      <t>on-grid</t>
    </r>
    <r>
      <rPr>
        <sz val="10"/>
        <color rgb="FF695E4A"/>
        <rFont val="Calibri "/>
      </rPr>
      <t>), e complementaridade do portfólio renovável da companhia. Mais informações sobre a atuação da companhia em cada uma das frentes estão disponíveis no capítulo de "Estratégia climática" do Relato Integrado 2024</t>
    </r>
  </si>
  <si>
    <r>
      <rPr>
        <i/>
        <vertAlign val="superscript"/>
        <sz val="10"/>
        <color rgb="FF695E4A"/>
        <rFont val="Calibri "/>
      </rPr>
      <t>1</t>
    </r>
    <r>
      <rPr>
        <i/>
        <sz val="10"/>
        <color rgb="FF695E4A"/>
        <rFont val="Calibri "/>
      </rPr>
      <t xml:space="preserve"> Em 2022, em águas de superfície, foram considerados o complexo Parnaíba, Jaguatirica; STGA e STGP, em reinjeção em poço de gás STGP; em água do mar, Itaqui e Hub Sergipe; em água de terceiros, Pecém II, Termofortaleza e Tauá; e em outros, foram consideradas construções.</t>
    </r>
  </si>
  <si>
    <r>
      <rPr>
        <i/>
        <vertAlign val="superscript"/>
        <sz val="10"/>
        <color rgb="FF695E4A"/>
        <rFont val="Calibri "/>
      </rPr>
      <t>2</t>
    </r>
    <r>
      <rPr>
        <i/>
        <sz val="10"/>
        <color rgb="FF695E4A"/>
        <rFont val="Calibri "/>
      </rPr>
      <t xml:space="preserve"> Em 2023, foram identificados apenas sete desvios no monitoramento de efluentes, ou seja, de violações legais nos parâmetros de efluentes com lançamento externo. Todos os desvios foram tratados e não causaram danos ambientais nos corpos hídricos.</t>
    </r>
  </si>
  <si>
    <r>
      <rPr>
        <i/>
        <vertAlign val="superscript"/>
        <sz val="10"/>
        <color rgb="FF695E4A"/>
        <rFont val="Calibri "/>
      </rPr>
      <t>3</t>
    </r>
    <r>
      <rPr>
        <i/>
        <sz val="10"/>
        <color rgb="FF695E4A"/>
        <rFont val="Calibri "/>
      </rPr>
      <t xml:space="preserve"> O sistema power apps permite a emissão de relatórios em formato de planilhas de dados com todos os valores dos indicadores inseridos no sistema. Esses dados podem ser visualizados em gráficos no Power BI e são utilizados para análise crítica dos processos.</t>
    </r>
  </si>
  <si>
    <r>
      <rPr>
        <i/>
        <vertAlign val="superscript"/>
        <sz val="10"/>
        <color rgb="FF695E4A"/>
        <rFont val="Calibri "/>
      </rPr>
      <t>4</t>
    </r>
    <r>
      <rPr>
        <i/>
        <sz val="10"/>
        <color rgb="FF695E4A"/>
        <rFont val="Calibri "/>
      </rPr>
      <t xml:space="preserve"> No ano de 2024 foram registrados três casos de Não Conformidades (NC) no que diz respeito ao monitoramento de efluentes. Os casos foram registrados e avaliados para identificação das causas raiz. As medidas para correção foram implementadas, e não foram identificados impactos os corpos hídricos.</t>
    </r>
  </si>
  <si>
    <t xml:space="preserve">A água é um recurso essencial para a continuidade das operações da Eneva, sendo utilizada em diferentes unidades operacionais, com origens variadas e volumes controlados por outorgas. A empresa realiza captação de água superficial de rios, lagos e do mar, além de fontes subterrâneas e, em alguns casos, aquisição via caminhões-pipa. Esse uso é adaptado à disponibilidade hídrica regional e ocorre, predominantemente, em unidades de geração térmica, nas quais o maior consumo está relacionado ao resfriamento do ciclo água-vapor. O consumo varia de acordo com o tipo de ciclo, a tecnologia de refrigeração adotada, as condições ambientais e as características da água captada. Após passar por tratamento rigoroso, a água retorna ao meio ambiente com qualidade geralmente superior à da fonte original. 
Todas as unidades operam dentro dos limites estabelecidos por outorga e possuem projetos voltados à eficiência no uso da água. As termelétricas UTE Hub Sergipe e UTE Itaqui utilizam água do mar, o que contribui para a preservação dos recursos de água doce. Já nas unidades fotovoltaicas, como a UFV Futura I, a água é destinada à limpeza dos painéis solares e majoritariamente adquirida de terceiros e transportada por caminhões-pipa. A companhia mede e monitora o volume total de captação em todas as operações. </t>
  </si>
  <si>
    <r>
      <t xml:space="preserve">Volume total de água captada em todas as áreas e áreas com estresse hídrico, por fonte (ML) </t>
    </r>
    <r>
      <rPr>
        <b/>
        <vertAlign val="superscript"/>
        <sz val="10"/>
        <color rgb="FF695E4A"/>
        <rFont val="Calibri "/>
      </rPr>
      <t>1, 2, 3</t>
    </r>
  </si>
  <si>
    <t>Fontes de captação</t>
  </si>
  <si>
    <t>Superficiais (Total)</t>
  </si>
  <si>
    <t>Subterrâneas (Total)</t>
  </si>
  <si>
    <t>Áreas com 
estresse hídrico</t>
  </si>
  <si>
    <t>Descarte total de água em todas as áreas e áreas com estresse, discriminado por fontes (ML) 1, 2, 3, 4</t>
  </si>
  <si>
    <t>Água doce 
(sólidos dissolvidos totais ≤1.000 mg/L)</t>
  </si>
  <si>
    <t>Outros tipos de água 
(sólidos dissolvidos totais &gt;1.000 mg/L)</t>
  </si>
  <si>
    <t>Consumo total de água (ML) 1, 2</t>
  </si>
  <si>
    <t>Todas as áreas e em áreas de estresse hídrico</t>
  </si>
  <si>
    <t>Em 2024, o consumo total de água da organização foi de 7.440 ML. Deste total, 409 ML foram consumidos em áreas de estresse hídrico.</t>
  </si>
  <si>
    <t>A Eneva registrou, em 2024, um total de 25.608 ML de água retirada, sendo 65% desse volume proveniente de regiões classificadas com Estresse de Água de Linha de Base Alto ou Extremamente Alto. O total de água consumida foi de 7.440 ML, com 5,5% desse volume oriundo de regiões com o mesmo nível de estresse hídrico.</t>
  </si>
  <si>
    <r>
      <rPr>
        <i/>
        <vertAlign val="superscript"/>
        <sz val="10"/>
        <color rgb="FF695E4A"/>
        <rFont val="Calibri "/>
      </rPr>
      <t xml:space="preserve">3 </t>
    </r>
    <r>
      <rPr>
        <i/>
        <sz val="10"/>
        <color rgb="FF695E4A"/>
        <rFont val="Calibri "/>
      </rPr>
      <t>Foram consideradas todas as unidades da Eneva: Geração, E&amp;P e construções. A água do mar é captada nas unidades de Itaqui e Hub Sergipe, em ambas há o retorno para o mar de cerca de 90% do volume captado em qualidade superior à captada. Como áreas de estresse hídrico alto ou extremamente alto, foram consideradas as captações de UTE Itaqui, UTE Pecém II, Hub Sergipe, Termofortaleza (de acordo com o Aqueduct Water Risck Atlas, WRI).</t>
    </r>
  </si>
  <si>
    <t>Em 2024, a Eneva reportou as seguintes emissões atmosféricas de poluentes relacionados à qualidade do ar, considerando apenas os ativos de Geração de Energia: 
 - óxidos de nitrogênio (NOx, exceto óxido nitroso) totalizaram 1.283,82 toneladas, com 51,38% dessas emissões ocorrendo em ou próximas a áreas densamente povoadas; 
 - óxidos de enxofre (SOx), 3.336,28 toneladas (100%); 
 - material particulado (PM10), 113,58 toneladas (100%); 
 - chumbo (Pb), 0,02 tonelada (100%); e 
 - mercúrio (Hg), 0,0009 tonelada (100%).
As unidades do Complexo Parnaíba foram consideradas fora de áreas densamente povoadas, e suas emissões correspondem a 51% do total de NOx e 3,2% de monóxido de carbono (CO), conforme registrado no indicador GRI 305-7. 
Não há medição disponível para os ativos de Exploração e Produção.</t>
  </si>
  <si>
    <r>
      <t>Emissões atmosféricas significativas (t)</t>
    </r>
    <r>
      <rPr>
        <b/>
        <vertAlign val="superscript"/>
        <sz val="10"/>
        <color rgb="FF695E4A"/>
        <rFont val="Calibri "/>
      </rPr>
      <t xml:space="preserve"> 1,2,3,4,5</t>
    </r>
  </si>
  <si>
    <r>
      <rPr>
        <i/>
        <vertAlign val="superscript"/>
        <sz val="10"/>
        <color rgb="FF695E4A"/>
        <rFont val="Calibri "/>
      </rPr>
      <t>1</t>
    </r>
    <r>
      <rPr>
        <i/>
        <sz val="10"/>
        <color rgb="FF695E4A"/>
        <rFont val="Calibri "/>
      </rPr>
      <t xml:space="preserve"> As informações consideradas são as de fontes fixas dos ativos de geração (Ativos a Carvão: Pecém e Itaqui; Ativos a Gás: Parnaíba, Jaguatirica, Hub Sergipe e CGTF</t>
    </r>
  </si>
  <si>
    <r>
      <rPr>
        <i/>
        <vertAlign val="superscript"/>
        <sz val="10"/>
        <color rgb="FF695E4A"/>
        <rFont val="Calibri "/>
      </rPr>
      <t>2</t>
    </r>
    <r>
      <rPr>
        <i/>
        <sz val="10"/>
        <color rgb="FF695E4A"/>
        <rFont val="Calibri "/>
      </rPr>
      <t xml:space="preserve"> O cálculo é realizado por meio do equipamento CEMS (Sistemas de Monitoramento Contínuo de Emissões) que monitora a concentração do poluente que é emitido na chaminé em mg/Nm³. Para os ativos a carvão, são monitorados os seguintes poluentes: NOx, SO2 e MP. Já para os ativos a gás são monitorados os parâmetros de NOx e CO. Os valores de concentração são convertidos para tonelada ao ano por meio da vazão da chaminé, medidas nas análises isocinéticas realizadas anualmente</t>
    </r>
  </si>
  <si>
    <r>
      <rPr>
        <i/>
        <vertAlign val="superscript"/>
        <sz val="10"/>
        <color rgb="FF695E4A"/>
        <rFont val="Calibri "/>
      </rPr>
      <t>3</t>
    </r>
    <r>
      <rPr>
        <i/>
        <sz val="10"/>
        <color rgb="FF695E4A"/>
        <rFont val="Calibri "/>
      </rPr>
      <t xml:space="preserve"> Em 2023, 51,71% das emissões de NOx, 4,03% de SOx e 100% de MP e outras categorias foram provenientes de ativos situados perto de áreas com densa população, que são as usinas termelétricas: Itaqui, Jaguatirica, CGTF e Pecém</t>
    </r>
  </si>
  <si>
    <r>
      <rPr>
        <i/>
        <vertAlign val="superscript"/>
        <sz val="10"/>
        <color rgb="FF695E4A"/>
        <rFont val="Calibri "/>
      </rPr>
      <t>4</t>
    </r>
    <r>
      <rPr>
        <i/>
        <sz val="10"/>
        <color rgb="FF695E4A"/>
        <rFont val="Calibri "/>
      </rPr>
      <t xml:space="preserve"> As emissões de compostos orgânicos voláteis (COV) foram incluídas na categoria “outras categorias” de emissões atmosféricas-padrão identificadas em regulamentos, para as unidades de Itaqui e Pecém. A carga anual desse poluente foi estimada com base no número de dias de operação das unidades no ano e na concentração do poluente obtida por meio de medições isocinéticas</t>
    </r>
  </si>
  <si>
    <r>
      <rPr>
        <i/>
        <vertAlign val="superscript"/>
        <sz val="10"/>
        <color rgb="FF695E4A"/>
        <rFont val="Calibri "/>
      </rPr>
      <t>5</t>
    </r>
    <r>
      <rPr>
        <i/>
        <sz val="10"/>
        <color rgb="FF695E4A"/>
        <rFont val="Calibri "/>
      </rPr>
      <t xml:space="preserve"> Em 2024, não foram identificadas emissões de poluentes orgânicos persistentes (POP), poluentes atmosféricos perigosos (HAP, na sigla em inglês) ou de outras categorias padrão de emissões atmosféricas estabelecidas por legislações ou regulamentações pertinentes</t>
    </r>
  </si>
  <si>
    <r>
      <rPr>
        <i/>
        <vertAlign val="superscript"/>
        <sz val="10"/>
        <color rgb="FF695E4A"/>
        <rFont val="Calibri "/>
      </rPr>
      <t>1</t>
    </r>
    <r>
      <rPr>
        <i/>
        <sz val="10"/>
        <color rgb="FF695E4A"/>
        <rFont val="Calibri "/>
      </rPr>
      <t xml:space="preserve"> Em 2022 houve uma grande destinação de cinzas provenientes das plantas de fontes de carvão mineral e o lodo gerado nas plantas de tratamento de água, tais resíduos foram gerados em anos anteriores e estavam acumulados nas respectivas plantas. Já em 2023 houve um baixo despacho termelétrico e sem acúmulo de resíduos gerados em anos anteriores, consequentemente, houve uma destinação inferior. Para as empresas contratadas, o controle é manual via Power Apps, classificando apenas a destinação. Em 2024, com o aumento do despacho novavente, houve uma maior geração e consequente destinação destes resíduos. GRI 2-4</t>
    </r>
  </si>
  <si>
    <r>
      <rPr>
        <i/>
        <vertAlign val="superscript"/>
        <sz val="10"/>
        <color rgb="FF695E4A"/>
        <rFont val="Calibri "/>
      </rPr>
      <t>2</t>
    </r>
    <r>
      <rPr>
        <i/>
        <sz val="10"/>
        <color rgb="FF695E4A"/>
        <rFont val="Calibri "/>
      </rPr>
      <t xml:space="preserve"> Monitoramento de desempenho é realizado por meio do Índice de Destinação Sustentável, que calcula a proporção de resíduos destinados à reciclagem, reutilização, compostagem e coprocessamento em relação ao total gerado. Para expressar esse valor em porcentagem, multiplicamos o resultado por 100.</t>
    </r>
  </si>
  <si>
    <r>
      <rPr>
        <i/>
        <vertAlign val="superscript"/>
        <sz val="10"/>
        <color rgb="FF695E4A"/>
        <rFont val="Calibri "/>
      </rPr>
      <t>3</t>
    </r>
    <r>
      <rPr>
        <i/>
        <sz val="10"/>
        <color rgb="FF695E4A"/>
        <rFont val="Calibri "/>
      </rPr>
      <t xml:space="preserve"> Em 2024, houve a mudança para que os Indicadores sejam extraídos automaticamente do Sinir, sistema do Ministério do Meio Ambiente que gerencia a rastreabilidade dos resíduos sólidos no Brasil. Para empresas contratadas, o controle é manual via Power Apps, classificando apenas a destinação. GRI 2-4. </t>
    </r>
  </si>
  <si>
    <t>Em 2024, a empresa destinou 60.960,50 toneladas de resíduos não perigosos, distribuídas entre aterro industrial Classe II (1.780,85 t), compostagem (1.003,89 t), coprocessamento (18.282,09 t), reciclagem/reutilização (3.434,69 t) e outros destinos (36.458,97 t). Os resíduos perigosos totalizaram 131,51 toneladas, encaminhados para aterro industrial Classe I. O peso total de resíduos destinados para disposição final foi de 61.092,01 toneladas. 
Em 2024, os indicadores passaram a ser extraídos automaticamente do Sinir, sistema do Ministério do Meio Ambiente que gerencia a rastreabilidade dos resíduos sólidos no Brasil. Essa integração trouxe mais praticidade, transparência, rapidez e confiabilidade às informações. Os dados considerados referem-se apenas às unidades próprias da Eneva, com a gestão de resíduos de responsabilidade da Companhia. Para empresas contratadas, o controle é manual via Power Apps, classificando apenas a destinação, pois a integração exige login e senha específicos. A Companhia trabalha para aprimorar esse processo, solicitando que os terceiros enviem a rastreabilidade completa dos resíduos conforme exigido pelo Sinir, com previsão de melhoria do indicador em 2025. 
Dentre os principais resíduos gerados a partir das operações da companhia estão as cinzas provenientes das unidades termelétricas a carvão e lodos gerados em sistemas de tratamento de água. Os resíduos gerados por terceiros foram provenientes principalmente das construções do SSLNG, localizado no Complexo Parnaíba (MA) e da contrução do novo complexo termelétrico Azulão 950 (AM).</t>
  </si>
  <si>
    <r>
      <t xml:space="preserve">Peso total de resíduos destinados e não destinados para disposição final (t) </t>
    </r>
    <r>
      <rPr>
        <b/>
        <vertAlign val="superscript"/>
        <sz val="10"/>
        <color rgb="FF695E4A"/>
        <rFont val="Calibri "/>
      </rPr>
      <t>1, 2, 3</t>
    </r>
  </si>
  <si>
    <t>Média de horas de capacitação de empregados</t>
  </si>
  <si>
    <r>
      <t xml:space="preserve">No final de 2023, a Eneva revisou sua missão e visão para representar a evolução da estratégia 2030 e os desafios atuais nos segmentos em que atua, alinhando as iniciativas de RH com a criação de valor almejada. Ao longo de 2024, portanto, implementou mudanças no processo de recrutamento para fortalecer a mão de obra local e garantir uma seleção mais qualificada e representativa, com uma abordagem que busca garantir que as comunidades locais tenham mais oportunidades de ingresso na Companhia, trazendo talentos alinhados ao seu propósito e necessidades. 
Uma das principais iniciativas foi o fortalecimento do relacionamento com universidades, escolas técnicas e comunidades locais, com a promoção de ações que despertam o interesse de trabalho nos diversos setores da Eneva. Foi criado um </t>
    </r>
    <r>
      <rPr>
        <i/>
        <sz val="10"/>
        <color rgb="FF695E4A"/>
        <rFont val="Calibri "/>
      </rPr>
      <t xml:space="preserve">pipeline </t>
    </r>
    <r>
      <rPr>
        <sz val="10"/>
        <color rgb="FF695E4A"/>
        <rFont val="Calibri "/>
      </rPr>
      <t>de talentos mais qualificado, focado em pessoas que realmente conhecem e se identificam com a Companhia, garantindo que o processo seletivo seja mais estratégico e eficiente, reduzindo a dispersão e aumentando a representatividade das regiões.</t>
    </r>
  </si>
  <si>
    <r>
      <t>Por gênero</t>
    </r>
    <r>
      <rPr>
        <b/>
        <vertAlign val="superscript"/>
        <sz val="10"/>
        <color rgb="FF02585C"/>
        <rFont val="Calibri "/>
      </rPr>
      <t>1</t>
    </r>
  </si>
  <si>
    <r>
      <rPr>
        <i/>
        <vertAlign val="superscript"/>
        <sz val="10"/>
        <color rgb="FF695E4A"/>
        <rFont val="Calibri "/>
      </rPr>
      <t>1</t>
    </r>
    <r>
      <rPr>
        <i/>
        <sz val="10"/>
        <color rgb="FF695E4A"/>
        <rFont val="Calibri "/>
      </rPr>
      <t xml:space="preserve"> Em 2024 o aumento na média de horas de capacitação em 2024 deve-se à inclusão das horas de leitura de procedimentos, à introdução de novos treinamentos e à realização de campanhas internas para incentivar o engajamento na Academia de Conhecimento.</t>
    </r>
  </si>
  <si>
    <r>
      <rPr>
        <i/>
        <vertAlign val="superscript"/>
        <sz val="10"/>
        <color rgb="FF695E4A"/>
        <rFont val="Calibri "/>
      </rPr>
      <t>1</t>
    </r>
    <r>
      <rPr>
        <i/>
        <sz val="10"/>
        <color rgb="FF695E4A"/>
        <rFont val="Calibri "/>
      </rPr>
      <t xml:space="preserve">Em 2024, as horas de </t>
    </r>
    <r>
      <rPr>
        <sz val="10"/>
        <color rgb="FF695E4A"/>
        <rFont val="Calibri "/>
      </rPr>
      <t>trainees</t>
    </r>
    <r>
      <rPr>
        <i/>
        <sz val="10"/>
        <color rgb="FF695E4A"/>
        <rFont val="Calibri "/>
      </rPr>
      <t xml:space="preserve"> não foram consideradas na estrutura de empregados por categoria funcional, devido ao término do programa.</t>
    </r>
  </si>
  <si>
    <r>
      <t xml:space="preserve">Em 2024, a Eneva implementou programas voltados ao aperfeiçoamento de competências com foco na criação de valor até 2030. A iniciativa estratégica Life (Liderança, Integração, Força de Trabalho Local, Excelência, Competência e Retenção) contemplou 30 projetos voltados ao planejamento da força de trabalho e ao fortalecimento da liderança, integração e retenção de colaboradores, dos quais 20 foram executados ao final do ciclo. Foram desenvolvidas ações para fortalecer a marca empregadora, em parcerias com universidades e escolas técnicas, participação em eventos estudantis e realização do Programa de Estágio Técnico em Silves (AM), Boa Vista (RR) e Santo Antônio dos Lopes (MA), com a participação de 32 jovens profissionais. O Programa de Estágio de nível superior contratou mais de 50 estudantes, oferecendo jornada de desenvolvimento com treinamentos e mentorias. O Programa de Trainee Eneva, iniciado em 2022, concluiu sua segunda turma em 2024 com 25 participantes, estruturado em duas fases: </t>
    </r>
    <r>
      <rPr>
        <i/>
        <sz val="10"/>
        <color rgb="FF695E4A"/>
        <rFont val="Calibri "/>
      </rPr>
      <t>job rotatio</t>
    </r>
    <r>
      <rPr>
        <sz val="10"/>
        <color rgb="FF695E4A"/>
        <rFont val="Calibri "/>
      </rPr>
      <t xml:space="preserve">n e alocação em áreas fixas. A Academia de Liderança ofereceu treinamentos para 336 líderes e mentorias com diretores executivos, enquanto a Academia do Conhecimento foi reformulada com novos conteúdos sobre liderança, habilidades comportamentais, diversidade, temas corporativos e autodesenvolvimento. A Carreira Técnica, em seu segundo ciclo, contou com 15 inscritos e 7 aprovados. O MBA Eneva – Programa Gestores do Negócio – teve 73 inscritos e 35 aprovados em 2024, integrando teoria e prática com foco em gestão estratégica. O modelo de gestão de desenvolvimento individual foi reformulado, conectando o Plano de Desenvolvimento Individual (PDI) ao Levantamento de Necessidades de Treinamento (LNT). O Ciclo de Avaliação de Carreira e Sucessão (CACS) foi realizado em todas as unidades, com </t>
    </r>
    <r>
      <rPr>
        <i/>
        <sz val="10"/>
        <color rgb="FF695E4A"/>
        <rFont val="Calibri "/>
      </rPr>
      <t xml:space="preserve">workshops </t>
    </r>
    <r>
      <rPr>
        <sz val="10"/>
        <color rgb="FF695E4A"/>
        <rFont val="Calibri "/>
      </rPr>
      <t xml:space="preserve">e </t>
    </r>
    <r>
      <rPr>
        <i/>
        <sz val="10"/>
        <color rgb="FF695E4A"/>
        <rFont val="Calibri "/>
      </rPr>
      <t>roadshows</t>
    </r>
    <r>
      <rPr>
        <sz val="10"/>
        <color rgb="FF695E4A"/>
        <rFont val="Calibri "/>
      </rPr>
      <t xml:space="preserve"> para promover entendimento das metodologias aplicadas. A jornada de integração de novos colaboradores foi reformulada, com foco na cultura organizacional e nos processos da Companhia. Em relação à assistência para transição de carreira, a Eneva oferece programas de </t>
    </r>
    <r>
      <rPr>
        <i/>
        <sz val="10"/>
        <color rgb="FF695E4A"/>
        <rFont val="Calibri "/>
      </rPr>
      <t>outplacement</t>
    </r>
    <r>
      <rPr>
        <sz val="10"/>
        <color rgb="FF695E4A"/>
        <rFont val="Calibri "/>
      </rPr>
      <t xml:space="preserve"> em casos de reestruturação organizacional ou em apoio a profissionais que se destacaram em suas contribuições. Para empregados com vínculo superior a 10 anos que se aposentam, pode haver antecipação da carência de incentivos de longo prazo, desde que respeitadas as regras específicas do programa.</t>
    </r>
  </si>
  <si>
    <r>
      <t xml:space="preserve">Por categoria funcional </t>
    </r>
    <r>
      <rPr>
        <b/>
        <vertAlign val="superscript"/>
        <sz val="10"/>
        <color rgb="FF695E4A"/>
        <rFont val="Calibri "/>
      </rPr>
      <t>1</t>
    </r>
  </si>
  <si>
    <t>Indivíduos dentro dos órgãos de governança da organização (%)</t>
  </si>
  <si>
    <t>Categorias</t>
  </si>
  <si>
    <t>Número de membros dos órgãos de governança (CA)</t>
  </si>
  <si>
    <t>Total Eneva</t>
  </si>
  <si>
    <t>Proporção entre o salário-base e a remuneração recebidos pelas mulheres e aqueles recebidos pelos homens - por categoria funcional (%)1</t>
  </si>
  <si>
    <r>
      <t xml:space="preserve">¹ Os </t>
    </r>
    <r>
      <rPr>
        <sz val="10"/>
        <color rgb="FF695E4A"/>
        <rFont val="Calibri "/>
      </rPr>
      <t xml:space="preserve">trainees </t>
    </r>
    <r>
      <rPr>
        <i/>
        <sz val="10"/>
        <color rgb="FF695E4A"/>
        <rFont val="Calibri "/>
      </rPr>
      <t>estão incluídos na categoria administrativo.</t>
    </r>
  </si>
  <si>
    <r>
      <t>Empregados, por categoria funcional e gênero (%)</t>
    </r>
    <r>
      <rPr>
        <b/>
        <vertAlign val="superscript"/>
        <sz val="10"/>
        <color rgb="FF695E4A"/>
        <rFont val="Calibri "/>
      </rPr>
      <t xml:space="preserve"> 1, 2</t>
    </r>
  </si>
  <si>
    <r>
      <t xml:space="preserve">Empregados, por categoria funcional e faixa etária (%) </t>
    </r>
    <r>
      <rPr>
        <b/>
        <vertAlign val="superscript"/>
        <sz val="10"/>
        <color rgb="FF695E4A"/>
        <rFont val="Calibri "/>
      </rPr>
      <t>1, 2</t>
    </r>
  </si>
  <si>
    <r>
      <t>Empregados, por categoria funcional e identidade racial (%)</t>
    </r>
    <r>
      <rPr>
        <b/>
        <vertAlign val="superscript"/>
        <sz val="10"/>
        <color rgb="FF695E4A"/>
        <rFont val="Calibri "/>
      </rPr>
      <t xml:space="preserve"> 1, 2</t>
    </r>
  </si>
  <si>
    <r>
      <t xml:space="preserve">Empregados, por categoria funcional e Pessoas com deficiência (PCD) (%) </t>
    </r>
    <r>
      <rPr>
        <b/>
        <vertAlign val="superscript"/>
        <sz val="10"/>
        <color rgb="FF695E4A"/>
        <rFont val="Calibri "/>
      </rPr>
      <t>1, 2</t>
    </r>
  </si>
  <si>
    <r>
      <rPr>
        <i/>
        <vertAlign val="superscript"/>
        <sz val="10"/>
        <color rgb="FF695E4A"/>
        <rFont val="Calibri "/>
      </rPr>
      <t>1</t>
    </r>
    <r>
      <rPr>
        <i/>
        <sz val="10"/>
        <color rgb="FF695E4A"/>
        <rFont val="Calibri "/>
      </rPr>
      <t xml:space="preserve"> Para calcular a proporção entre os salários-base recebidos por mulheres e homens, foram considerados os critérios de localização, nível de senioridade, tabela salarial e diretoria. É importante ressaltar que existem outros fatores que podem justificar diferenças salariais, como tempo de empresa, tempo e experiência na função, avaliação de desempenho e movimentações internas. A companhia avançou na promoção da equidade interna nos níveis de diretoria, especialistas e administrativos. No caso do grupo de diretoria, a base comparativa considera exclusivamente a localização, nível de senioridade e tabela salarial.</t>
    </r>
  </si>
  <si>
    <r>
      <t>Numero de empregados, por categoria funcional</t>
    </r>
    <r>
      <rPr>
        <b/>
        <vertAlign val="superscript"/>
        <sz val="10"/>
        <color rgb="FF695E4A"/>
        <rFont val="Calibri "/>
      </rPr>
      <t xml:space="preserve"> 1, 2</t>
    </r>
  </si>
  <si>
    <t>Indicadores de controle</t>
  </si>
  <si>
    <t>Empregados que tiraram a licença</t>
  </si>
  <si>
    <t>Empregados que retornaram a trabalhar após a licença</t>
  </si>
  <si>
    <t>Empregados que retornaram a trabalhar após a licença e continuaram empregados 12 meses após o retorno ao trabalho</t>
  </si>
  <si>
    <r>
      <t xml:space="preserve">A Eneva adota processos estruturados para identificação de periculosidade, avaliação de riscos operacionais e ocupacionais e investigação de incidentes em suas atividades. Os riscos operacionais são mapeados conforme o procedimento PR.CRP.HSE.010 – Gestão de Risco Operacional, que estabelece diretrizes para identificação, avaliação e mitigação de riscos ao longo do ciclo de vida das instalações, desde o projeto até a desativação. Já os riscos ocupacionais são controlados por normativos de trabalho seguro, como a Permissão de Trabalho (PR.CRP.HSE.046), Análise Preliminar de Riscos (PR.CRP.HSE.045) e Bloqueio e Etiquetagem de Energias (PR.CRP.HSE.047). A gestão desses processos ocorre de forma integrada em todas as operações, acompanhada por um Grupo de Trabalho de SSMA com representantes das unidades operacionais.
A empresa atende aos requisitos das Normas Regulamentadoras nº 7 e nº 9, implementando o Programa de Gerenciamento de Risco (PGR) e o Programa de Controle Médico de Saúde Ocupacional (PCMSO), que monitoram a exposição dos trabalhadores a agentes químicos, físicos, biológicos, ergonômicos e de acidentes. Cada unidade operacional possui um Laudo de Periculosidade, elaborado por empresa contratada e emitido por engenheiro de segurança do trabalho, com base em inspeções </t>
    </r>
    <r>
      <rPr>
        <i/>
        <sz val="10"/>
        <color rgb="FF695E4A"/>
        <rFont val="Calibri "/>
      </rPr>
      <t>in loco</t>
    </r>
    <r>
      <rPr>
        <sz val="10"/>
        <color rgb="FF695E4A"/>
        <rFont val="Calibri "/>
      </rPr>
      <t>, entrevistas e análise dos riscos envolvidos. A gestão desses documentos segue o procedimento PR.CRP.HSE.048 – Programas de Saúde e Segurança Ocupacional.
Para garantir a qualidade dos processos, a Eneva utiliza ferramentas como Verificação de Conformidade com Procedimentos (VCP) e Auditoria de Permissão de Trabalho (APT), além de realizar auditorias corporativas anuais para avaliar o desempenho do sistema de SSMA. As ações corretivas e preventivas são gerenciadas pelo sistema informatizado Redmine.
Os trabalhadores podem relatar situações de periculosidade por meio do sistema informatizado de registro de desvios, que inclui as ferramentas Ver e Agir e Auditoria Comportamental. A empresa também disponibiliza um canal de denúncias 0800, gerenciado pela área de Compliance, garantindo anonimato e proteção contra represálias. Caso haja indícios de retaliação, o Compliance conduz investigações.
A cultura de segurança é reforçada por campanhas temáticas voltadas à gestão de riscos e prevenção de acidentes. O direito de recusa está assegurado pelas Normas Regulamentadoras nº 1, nº 10, nº 13 e nº 35, bem como pelos normativos internos PR.CRP.HSE.046, PR.CRP.HSE.047 e PR.CRP.HSE.045. O canal 0800 também pode ser utilizado para relatar represálias relacionadas à recusa de atividades inseguras.
Todos os acidentes e quase acidentes são investigados conforme o risco potencial, com participação da equipe corporativa de SSMA nos eventos de alta severidade. A investigação segue o normativo PR.CRP.HSE.001 – Gestão de Incidentes, abrangendo comunicação, análise, aprovação e implementação de ações corretivas no sistema Redmine – módulo Gestão de Incidentes.</t>
    </r>
  </si>
  <si>
    <r>
      <t xml:space="preserve">A Eneva conta com uma equipe especializada em Saúde Ocupacional, composta por médicos, técnicos de enfermagem, enfermeiros e equipe de emergência, garantindo atendimento contínuo em suas unidades operacionais, algumas das quais operam 24 horas. Em casos de ausência médica, a equipe de enfermagem emergencista recebe suporte do serviço Ihcare, que disponibiliza atendimento remoto para emergências e orientações médicas, acessível diretamente pelos trabalhadores. A unidade Pecém II também oferece fisioterapia integrada para recuperação e prevenção de lesões.
Nos ambulatórios médicos e salas de acolhimento, são realizados triagem, aferição de sinais vitais, cálculo do IMC, testes de Covid-19, atendimentos clínicos e de emergência, exames ocupacionais (admissional, periódico, mudança de risco, retorno ao trabalho e demissional), avaliação para restrições médicas e confecção de óculos de segurança em unidades onde essa demanda é gerida pelo SSMA local. Em casos que requerem atendimento especializado, os colaboradores são encaminhados e acompanhados pela equipe de saúde da unidade, com transporte em ambulância quando necessário.
A empresa oferece planos de saúde e odontológico, além do Med Eneva, um serviço de telemedicina 24 horas que inclui </t>
    </r>
    <r>
      <rPr>
        <i/>
        <sz val="10"/>
        <color rgb="FF695E4A"/>
        <rFont val="Calibri "/>
      </rPr>
      <t xml:space="preserve">coaching </t>
    </r>
    <r>
      <rPr>
        <sz val="10"/>
        <color rgb="FF695E4A"/>
        <rFont val="Calibri "/>
      </rPr>
      <t>nutricional, esportivo, programa para gestantes e opinião médica especializada. O Programa de Apoio e Cuidado disponibiliza suporte psicológico, social, jurídico e financeiro para colaboradores e seus dependentes legais, pais e mães.
A promoção da saúde é conduzida pelo programa Bem Viver, desenvolvido pelo RH em parceria com a Gerência de Saúde, oferecendo atividades como ginástica laboral, futebol, treinamento funcional, academia, corrida, jiu-jitsu, massagem, fisioterapia, pilates e ioga, acessíveis a empregados e terceirizados. A Eneva também promove campanhas de vacinação, incluindo imunização contra Influenza com custo coberto pela empresa.
Em 2024, a gestão da saúde ocupacional foi aprimorada com base no relatório de perfil de saúde de 2023, reorientando o programa Bem Viver. Foram implantados o Check-up Assistido, Programa Energia &amp; Saúde e a Corrida Eneva no Rio de Janeiro, que também teve edições nas unidades Itaqui e Pecém II, com participação de familiares, além do patrocínio de inscrições para corridas de rua na unidade Hub Sergipe. O Programa Energia &amp; Saúde acompanhou 200 colaboradores por três meses, resultando em perda de peso, redução de medidas e melhora em exames laboratoriais.
A empresa implementou KPIs de saúde mental, permitindo a análise de causas de absenteísmo e atendimentos ambulatoriais, além da gestão de sinistralidade em parceria com a corretora do plano de saúde. Foram divulgados 21 temas de saúde no Boletim da Eneva, lançado o sistema de gestão de saúde e segurança Genu, realizadas auditorias de saúde em cinco unidades e 60,9% dos exames ocupacionais foram conduzidos por médicos dos ambulatórios internos.</t>
    </r>
  </si>
  <si>
    <t>A Eneva adota uma abordagem estruturada para a prevenção e mitigação de impactos na saúde e segurança do trabalho ao longo de todo o ciclo de vida de suas unidades operacionais, abrangendo as fases de projeto, construção, instalação e desativação. A empresa estabelece requisitos específicos para identificação e análise de riscos, definição de critérios para operação segura e gerenciamento de alterações permanentes ou temporárias, visando mapear e mitigar os riscos associados à segurança e saúde dos trabalhadores.
Nas unidades operacionais, a execução de serviços deve seguir os normativos corporativos de Permissão de Trabalho, Análise Preliminar de Risco e Bloqueio e Etiquetagem de Energias. Para avaliar os impactos das atividades no bem-estar dos colaboradores e identificar riscos com o objetivo de eliminá-los ou reduzi-los, o Programa de Gerenciamento de Riscos Ocupacionais (PGRO) é desenvolvido, implementado e gerido pelo setor de Saúde, Segurança e Meio Ambiente (SSMA) local, considerando os seguintes documentos:
•	Programa de Gerenciamento de Riscos (PGR);
•	Programa de Controle Médico de Saúde Ocupacional (PCMSO);
•	Programa de Conservação Auditiva (PCA);
•	Programa de Proteção Respiratória (PPR);
•	Análise Ergonômica do Trabalho (AET);
•	Laudo de Periculosidade;
•	Laudo de Insalubridade;
•	Laudo Técnico das Condições do Ambiente de Trabalho (LTCAT).
A execução das ações previstas nesses programas é de responsabilidade do SSMA local, sendo gerenciada por meio do módulo de Gestão de Ações/Recomendações do sistema informatizado Redmine. Todos os programas estão descritos nos procedimentos corporativos de SSMA.</t>
  </si>
  <si>
    <r>
      <rPr>
        <i/>
        <vertAlign val="superscript"/>
        <sz val="10"/>
        <color rgb="FF695E4A"/>
        <rFont val="Calibri "/>
      </rPr>
      <t>1</t>
    </r>
    <r>
      <rPr>
        <i/>
        <sz val="10"/>
        <color rgb="FF695E4A"/>
        <rFont val="Calibri "/>
      </rPr>
      <t xml:space="preserve"> Em dezembro de 2023, a Eneva registrou 1.616 colaboradores próprios, estagiários e aprendizes, com 100% das operações auditadas, e 4.336 terceiros com 67,32% auditados, totalizando 75,43%.</t>
    </r>
  </si>
  <si>
    <r>
      <rPr>
        <i/>
        <vertAlign val="superscript"/>
        <sz val="10"/>
        <color rgb="FF695E4A"/>
        <rFont val="Calibri "/>
      </rPr>
      <t>2</t>
    </r>
    <r>
      <rPr>
        <i/>
        <sz val="10"/>
        <color rgb="FF695E4A"/>
        <rFont val="Calibri "/>
      </rPr>
      <t xml:space="preserve"> Em 2024, estagiários e jovens aprendizes não foram contabilizados em razão de não estarem abrangidos pela política e pelo sistema de gestão de saúde e segurança do trabalho.</t>
    </r>
  </si>
  <si>
    <r>
      <t xml:space="preserve">Implementação de sistema de saúde e segurança ocupacional com base em requisitos legais e/ou padrões/diretrizes reconhecidos </t>
    </r>
    <r>
      <rPr>
        <b/>
        <vertAlign val="superscript"/>
        <sz val="10"/>
        <color rgb="FF02585C"/>
        <rFont val="Calibri "/>
      </rPr>
      <t>1,2</t>
    </r>
  </si>
  <si>
    <r>
      <rPr>
        <i/>
        <vertAlign val="superscript"/>
        <sz val="10"/>
        <color rgb="FF695E4A"/>
        <rFont val="Calibri "/>
      </rPr>
      <t>1</t>
    </r>
    <r>
      <rPr>
        <i/>
        <sz val="10"/>
        <color rgb="FF695E4A"/>
        <rFont val="Calibri "/>
      </rPr>
      <t xml:space="preserve"> Os dados de incidentes (acidentes e quase acidentes) são compilados conforme PR.CRP.SSMA.001 e os de desvios conforme PR.CRP.SSMA.014</t>
    </r>
  </si>
  <si>
    <r>
      <rPr>
        <i/>
        <vertAlign val="superscript"/>
        <sz val="10"/>
        <color rgb="FF695E4A"/>
        <rFont val="Calibri "/>
      </rPr>
      <t>2</t>
    </r>
    <r>
      <rPr>
        <i/>
        <sz val="10"/>
        <color rgb="FF695E4A"/>
        <rFont val="Calibri "/>
      </rPr>
      <t xml:space="preserve"> Em 2023, as taxas calculadas com base em 1.000.000 de horas trabalhadas. Para colaboradores próprios foram consideradas 3.806.919,62 horas e para terceiros 9.530.561,95 horas, totalizando 13.337.481,57 horas trabalhadas</t>
    </r>
  </si>
  <si>
    <r>
      <rPr>
        <i/>
        <vertAlign val="superscript"/>
        <sz val="10"/>
        <color rgb="FF695E4A"/>
        <rFont val="Calibri "/>
      </rPr>
      <t>3</t>
    </r>
    <r>
      <rPr>
        <i/>
        <sz val="10"/>
        <color rgb="FF695E4A"/>
        <rFont val="Calibri "/>
      </rPr>
      <t xml:space="preserve"> Em todas as fases do projeto do ciclo de vida de exploração e produção de gás natural a Política de SSMA (PL.CRP.SSMA.001) e as Diretrizes de SSMA (DT.CRP.SSMA.002) da Eneva são aplicáveis e implementadas. Algumas dessas etapas são majoritariamente realizadas por empresas contratadas, especialmente na aquisição sísmica e perfuração de poços, além de alguns processos na etapa de produção, como a compressão de gás. Nesses casos é estabelecido o Documento Ponte do Sistema de Gestão da empresa contratada com o Sistema de Gestão de SSMA da Eneva. Este documento é escrito em conjunto pela contratada e Eneva e descreve os procedimentos a serem utilizados pela contratada para atender as Diretrizes de SSMA da Eneva</t>
    </r>
  </si>
  <si>
    <r>
      <t xml:space="preserve">Taxas e números de saúde e segurança de empregados e terceiros </t>
    </r>
    <r>
      <rPr>
        <b/>
        <vertAlign val="superscript"/>
        <sz val="10"/>
        <color rgb="FF02585C"/>
        <rFont val="Calibri "/>
      </rPr>
      <t>1,2,3,4</t>
    </r>
  </si>
  <si>
    <r>
      <rPr>
        <i/>
        <vertAlign val="superscript"/>
        <sz val="10"/>
        <color rgb="FF695E4A"/>
        <rFont val="Calibri "/>
      </rPr>
      <t>4</t>
    </r>
    <r>
      <rPr>
        <i/>
        <sz val="10"/>
        <color rgb="FF695E4A"/>
        <rFont val="Calibri "/>
      </rPr>
      <t xml:space="preserve"> Durante os anos de 2022, 2023 e 2024, não foram registrados óbitos ou lesões de alta consequência envolvendo empregados ou terceiros. </t>
    </r>
  </si>
  <si>
    <r>
      <t xml:space="preserve">Taxa e números de saúde e segurança de empregados e terceiros – E&amp;P </t>
    </r>
    <r>
      <rPr>
        <b/>
        <vertAlign val="superscript"/>
        <sz val="10"/>
        <color rgb="FF02585C"/>
        <rFont val="Calibri "/>
      </rPr>
      <t>1, 2</t>
    </r>
  </si>
  <si>
    <r>
      <t>2</t>
    </r>
    <r>
      <rPr>
        <i/>
        <sz val="10"/>
        <color rgb="FF695E4A"/>
        <rFont val="Calibri "/>
      </rPr>
      <t xml:space="preserve"> Foram consideradas as unidades de E&amp;P.</t>
    </r>
  </si>
  <si>
    <t>Taxas de saúde e segurança em Exploração e Produção</t>
  </si>
  <si>
    <t>Taxas de saúde e segurança em Geração</t>
  </si>
  <si>
    <r>
      <t xml:space="preserve">Taxa e números de saúde e segurança de empregados e terceiros – geração de energia </t>
    </r>
    <r>
      <rPr>
        <b/>
        <vertAlign val="superscript"/>
        <sz val="10"/>
        <color rgb="FF02585C"/>
        <rFont val="Calibri "/>
      </rPr>
      <t>1</t>
    </r>
  </si>
  <si>
    <r>
      <t xml:space="preserve">² No último trimestre de 2022, iniciamos a mobilização dos times para planejamento e implantação do Projeto Azulão 950MW, novo complexo térmico do Amazonas, que vem contribuindo para o aumento do time. Ao longo do ano de 2023, esse crescimento foi tanto para os profissionais com atividades </t>
    </r>
    <r>
      <rPr>
        <sz val="10"/>
        <color rgb="FF695E4A"/>
        <rFont val="Calibri "/>
      </rPr>
      <t>in loco</t>
    </r>
    <r>
      <rPr>
        <i/>
        <sz val="10"/>
        <color rgb="FF695E4A"/>
        <rFont val="Calibri "/>
      </rPr>
      <t>, estado do Amazonas, e também para os times alocados no escritório do Rio de Janeiro.</t>
    </r>
  </si>
  <si>
    <r>
      <rPr>
        <i/>
        <vertAlign val="superscript"/>
        <sz val="10"/>
        <color rgb="FF695E4A"/>
        <rFont val="Calibri "/>
      </rPr>
      <t>4</t>
    </r>
    <r>
      <rPr>
        <i/>
        <sz val="10"/>
        <color rgb="FF695E4A"/>
        <rFont val="Calibri "/>
      </rPr>
      <t xml:space="preserve"> No ano de 2024, houve a continuidade da mobilização das equipes para planejamento e implantação do Projeto Azulão 950MW. No último trimestre do ano, houve a aquisição das térmicas de Linhares (ES), Tevisa (ES), Povoação (ES) e Gera Maranhão (MA).</t>
    </r>
  </si>
  <si>
    <r>
      <t xml:space="preserve">³ No último trimestre de 2022, iniciamos a mobilização dos times para planejamento e implantação do Projeto Azulão 950MW, novo complexo térmico do Amazonas, que vem contribuindo para o aumento do time. Ao longo do ano de 2023 este crescimento foi tanto para os profissionais com atividades </t>
    </r>
    <r>
      <rPr>
        <sz val="10"/>
        <color rgb="FF695E4A"/>
        <rFont val="Calibri "/>
      </rPr>
      <t>in loco</t>
    </r>
    <r>
      <rPr>
        <i/>
        <sz val="10"/>
        <color rgb="FF695E4A"/>
        <rFont val="Calibri "/>
      </rPr>
      <t>, estado do Amazonas, e também para os times alocados no escritório do Rio de Janeiro.</t>
    </r>
  </si>
  <si>
    <r>
      <rPr>
        <i/>
        <vertAlign val="superscript"/>
        <sz val="10"/>
        <color rgb="FF695E4A"/>
        <rFont val="Calibri "/>
      </rPr>
      <t xml:space="preserve">4 </t>
    </r>
    <r>
      <rPr>
        <i/>
        <sz val="10"/>
        <color rgb="FF695E4A"/>
        <rFont val="Calibri "/>
      </rPr>
      <t>Não há empregados sem garantia de carga horária.</t>
    </r>
  </si>
  <si>
    <r>
      <rPr>
        <i/>
        <vertAlign val="superscript"/>
        <sz val="10"/>
        <color rgb="FF695E4A"/>
        <rFont val="Calibri "/>
      </rPr>
      <t>5</t>
    </r>
    <r>
      <rPr>
        <i/>
        <sz val="10"/>
        <color rgb="FF695E4A"/>
        <rFont val="Calibri "/>
      </rPr>
      <t xml:space="preserve"> No ano de 2024, houve a continuidade da mobilização das equipes para planejamento e implantação do Projeto Azulão 950MW. No último trimestre do ano, houve a aquisição das térmicas de Linhares (ES), Tevisa (ES), Povoação (ES) e Gera Maranhão (MA).</t>
    </r>
  </si>
  <si>
    <r>
      <t xml:space="preserve">Empregados por tipo de contrato de trabalho e gênero </t>
    </r>
    <r>
      <rPr>
        <b/>
        <vertAlign val="superscript"/>
        <sz val="10"/>
        <color rgb="FF695E4A"/>
        <rFont val="Calibri "/>
      </rPr>
      <t>1, 2, 3, 4</t>
    </r>
    <r>
      <rPr>
        <vertAlign val="superscript"/>
        <sz val="10"/>
        <color rgb="FF695E4A"/>
        <rFont val="Calibri "/>
      </rPr>
      <t xml:space="preserve"> </t>
    </r>
  </si>
  <si>
    <r>
      <t xml:space="preserve">Empregados por tipo de contrato de trabalho e região </t>
    </r>
    <r>
      <rPr>
        <b/>
        <vertAlign val="superscript"/>
        <sz val="10"/>
        <color rgb="FF695E4A"/>
        <rFont val="Calibri "/>
      </rPr>
      <t>1, 2, 3, 4, 5</t>
    </r>
  </si>
  <si>
    <t>Tempo 
determinado</t>
  </si>
  <si>
    <t>Tempo 
indeterminado</t>
  </si>
  <si>
    <r>
      <t xml:space="preserve">Colaboradores que não são empregados </t>
    </r>
    <r>
      <rPr>
        <b/>
        <vertAlign val="superscript"/>
        <sz val="10"/>
        <color rgb="FF695E4A"/>
        <rFont val="Calibri "/>
      </rPr>
      <t>1, 2, 3</t>
    </r>
  </si>
  <si>
    <r>
      <rPr>
        <i/>
        <vertAlign val="superscript"/>
        <sz val="10"/>
        <color rgb="FF695E4A"/>
        <rFont val="Calibri "/>
      </rPr>
      <t>3</t>
    </r>
    <r>
      <rPr>
        <i/>
        <sz val="10"/>
        <color rgb="FF695E4A"/>
        <rFont val="Calibri "/>
      </rPr>
      <t xml:space="preserve"> Em 2024, houve o aumento dos trabalhadores não empregados devido a mobilização do Projeto Azulão 950. Em 2024 também ocorreu o Programa de Estágio Técnico, que resultou no aumento de estagiários em relação ao ano anterior.</t>
    </r>
  </si>
  <si>
    <r>
      <t xml:space="preserve">Número total e taxa de rotatividade </t>
    </r>
    <r>
      <rPr>
        <b/>
        <vertAlign val="superscript"/>
        <sz val="10"/>
        <color rgb="FF02585C"/>
        <rFont val="Calibri "/>
      </rPr>
      <t>1, 2</t>
    </r>
  </si>
  <si>
    <t xml:space="preserve">Ano </t>
  </si>
  <si>
    <r>
      <rPr>
        <i/>
        <vertAlign val="superscript"/>
        <sz val="10"/>
        <color rgb="FF695E4A"/>
        <rFont val="Calibri "/>
      </rPr>
      <t xml:space="preserve">2 </t>
    </r>
    <r>
      <rPr>
        <i/>
        <sz val="10"/>
        <color rgb="FF695E4A"/>
        <rFont val="Calibri "/>
      </rPr>
      <t>A taxa de rotatividade é calculada utilizando a seguinte fórmula: (total desligamentos + total novas contratações) / 2 / total colaboradores</t>
    </r>
  </si>
  <si>
    <r>
      <t xml:space="preserve">Número total e taxa de rotatividade </t>
    </r>
    <r>
      <rPr>
        <b/>
        <vertAlign val="superscript"/>
        <sz val="10"/>
        <color rgb="FF695E4A"/>
        <rFont val="Calibri "/>
      </rPr>
      <t>1</t>
    </r>
  </si>
  <si>
    <t>Em 2024, a Eneva ampliou seu Programa de Estágio Técnico, com a contratação de 30 jovens nos estados do Amazonas, Maranhão e Roraima, com foco na capacitação e no desenvolvimento de novos operadores para a companhia. No mesmo período, o Programa de Estágio para nível superior admitiu 77 estudantes, que vivenciarão uma jornada de 24 meses voltada ao aprendizado e ao desenvolvimento profissional. A segunda turma do Programa Trainee foi concluída com a efetivação de 18 profissionais em áreas como negócios, exploração e produção, e operações.
A Eneva mantém parcerias com instituições de ensino em todo o país, o que contribui para o alcance de talentos qualificados e para a consolidação da marca empregadora da companhia. Reforçando o compromisso com o desenvolvimento da mão de obra local, a companhia também celebrou a inauguração da escola técnica de Silves, no Amazonas. Atualmente, são ofertados três cursos técnicos voltados à população do município, com foco nas áreas de Gás e Energia, Eletromecânica e Agropecuária, contribuindo para o progresso regional.</t>
  </si>
  <si>
    <r>
      <t xml:space="preserve">A Eneva oferece uma ampla gama de benefícios aos empregados com contrato de trabalho integral (CLT) e aprendizes, conforme os Acordos Coletivos de cada unidade. O seguro de vida é integralmente custeado pela empresa e aplicado a todos os colaboradores CLT e aprendizes, com percentual variável conforme o salário-base e cálculo diferenciado para diretores. O plano de saúde é disponibilizado para CLTs, aprendizes e estagiários, também com cobertura integral da empresa, permitindo a inclusão de filhos, cônjuges e enteados como dependentes mediante comprovação documental. O auxílio para deficiência e invalidez é oferecido exclusivamente nas unidades de Pecém e Complexo Termelétrico do Maranhão (CGTF), conforme Acordo Coletivo, mediante laudo médico e aprovação da área médica.
A licença-maternidade e licença-paternidade seguem prazos estendidos e garantidos em Acordo Coletivo, sendo de 120 dias para mães, com prorrogação de mais 60 dias, e 20 dias para pais. O plano de previdência privada está disponível para empregados CLT com contrato indeterminado, permitindo adesão aos modelos PGBL ou VGBL, com aporte mensal entre 1% e 5% do salário-base, igualado pela empresa. Há ainda um plano voluntário, sem contrapartida da empresa, que possibilita aportes adicionais de 1% a 5% do salário.
A Eneva também oferece um plano de aquisição de ações, integrado aos Programas de Incentivo de Longo Prazo, além do Programa de Matching Shares, que permite aos colaboradores adquirirem ações da empresa, investindo parte do valor recebido no Incentivo de Curto Prazo e recebendo ações equivalentes após três anos de </t>
    </r>
    <r>
      <rPr>
        <i/>
        <sz val="10"/>
        <color rgb="FF695E4A"/>
        <rFont val="Calibri "/>
      </rPr>
      <t>vesting</t>
    </r>
    <r>
      <rPr>
        <sz val="10"/>
        <color rgb="FF695E4A"/>
        <rFont val="Calibri "/>
      </rPr>
      <t>. A validação do programa é realizada anualmente pelo Conselho de Administração.
Outros benefícios oferecidos aos empregados CLT incluem acesso ao Gympass, empréstimo consignado, plano odontológico, auxílio-creche e babá, auxílio-material escolar, auxílio-escola, auxílio educacional para filhos, incentivo para aprendizado de idiomas e educação, todos regidos por Acordos Coletivos específicos para cada localidade.</t>
    </r>
  </si>
  <si>
    <r>
      <t xml:space="preserve">Variação entre o salário mais baixo e o salário mínimo, por gênero e operações (%) </t>
    </r>
    <r>
      <rPr>
        <b/>
        <vertAlign val="superscript"/>
        <sz val="10"/>
        <color rgb="FF695E4A"/>
        <rFont val="Calibri "/>
      </rPr>
      <t>1</t>
    </r>
  </si>
  <si>
    <t>Operações e gênero</t>
  </si>
  <si>
    <r>
      <t xml:space="preserve">A Eneva identificou impactos econômicos indiretos significativos em 2024, incluindo pagamentos de participações governamentais, investimentos em pesquisa e desenvolvimento e retenção de áreas para exploração. Foram reportados R$ 21,7 milhões em Participação Especial, R$ 19,2 milhões em pesquisa e desenvolvimento e R$ 121,1 milhões em retenção de áreas.
Os pagamentos de </t>
    </r>
    <r>
      <rPr>
        <i/>
        <sz val="10"/>
        <color rgb="FF695E4A"/>
        <rFont val="Calibri "/>
      </rPr>
      <t xml:space="preserve">royalties </t>
    </r>
    <r>
      <rPr>
        <sz val="10"/>
        <color rgb="FF695E4A"/>
        <rFont val="Calibri "/>
      </rPr>
      <t xml:space="preserve">e participações na produção, regulamentados pelo Decreto nº 2.705/1998 e pela Lei do Petróleo (Lei nº 9.478/1997), são repassados pela Agência Nacional do Petróleo, Gás Natural e Biocombustíveis (ANP) para União, estados e municípios. Em 2024, a Eneva pagou um total de R$ 574,2 milhões em </t>
    </r>
    <r>
      <rPr>
        <i/>
        <sz val="10"/>
        <color rgb="FF695E4A"/>
        <rFont val="Calibri "/>
      </rPr>
      <t>royalties</t>
    </r>
    <r>
      <rPr>
        <sz val="10"/>
        <color rgb="FF695E4A"/>
        <rFont val="Calibri "/>
      </rPr>
      <t xml:space="preserve"> aos estados, sendo R$ 11,2 milhões para o Amazonas e R$ 562,9 milhões para o Maranhão. No Maranhão, os municípios receberam R$ 220,1 milhões, com destaque para Santo Antônio dos Lopes (R$ 103,6 milhões), Lima Campos (R$ 32,9 milhões) e Trizidela do Vale (R$ 31,6 milhões). No Amazonas, Itapiranga recebeu R$ 248,6 mil, enquanto Silves foi beneficiado com R$ 5,9 milhões.
Esses repasses impulsionam o desenvolvimento socioeconômico das regiões onde a Eneva atua. Em Santo Antônio dos Lopes (MA), o salário médio mensal dos trabalhadores formais aumentou de 1,1 salário mínimo em 2010 para 6,9 em 2022, enquanto a participação da indústria no PIB municipal cresceu de 6% em 2010 para 93% em 2021, segundo o IBGE. O Índice de Desenvolvimento da Educação Básica (Ideb) do município também evoluiu, passando de 3,6 para 5,1 entre 2011 e 2021, superando a média estadual do Maranhão (4,7).
No Amazonas, onde a Eneva opera nos municípios de Silves e Itapiranga desde 2020, o PIB de Silves registrou crescimento de 31% entre 2020 e 2021, passando de R$ 133,8 milhões para R$ 175 milhões a preços correntes. O Ideb do município aumentou de 5,5 em 2019 para 6,5 em 2021, uma variação de 85%, enquanto o número de trabalhadores assalariados cresceu 73%, e o salário médio mensal passou de 1,7 para 2,5 salários mínimos no período.</t>
    </r>
  </si>
  <si>
    <r>
      <t xml:space="preserve">A Eneva integra os direitos humanos em suas operações como parte do compromisso com o desenvolvimento sustentável. Os impactos identificados abrangem dimensões econômicas, ambientais e sociais, com efeitos positivos e desafios operacionais. Na economia, a adoção de práticas de direitos humanos contribui para a reputação institucional e atrai investidores, embora envolva custos de adequação e capacitação, especialmente em regiões remotas. No meio ambiente, essas práticas promovem o uso responsável dos recursos, inovação em processos e redução de poluição, com o desafio de identificar soluções efetivas e economicamente viáveis. No aspecto social, os impactos positivos incluem melhoria das condições de trabalho, segurança, equidade e respeito aos direitos de empregados próprios e terceiros, além do engajamento comunitário, capacitação e desenvolvimento da mão de obra local. Já os impactos negativos envolvem ruídos, emissão de particulados e aumento de fluxo de trânsito, monitorados por equipes ambientais e de Saúde, Segurança e Meio Ambiente (SSMA), com reporte aos órgãos licenciadores e à comunidade.
A Eneva está comprometida em construir um legado nas comunidades onde atua, gerando oportunidades socioeconômicas, conservando a biodiversidade e garantindo os direitos humanos.
Para isso, a Companhia busca gerar valor de forma sustentável através de projetos sociais focados em gestão comunitária e questões de vulnerabilidade territorial, estruturando suas iniciativas em três pilares: Transição Energética, Oportunidades Socioeconômicas e Conservação Ambiental e Bioeconomia. Cada um dos pilares possui eixos estratégicos, como o empoderamento feminino e a educação e a inserção no mercado de trabalho – relacionados ao pilar Oportunidades Socioeconômicas –, e o fomento à bioeconomia – relacionado ao pilar Conservação Ambiental e Bioeconomia. Esses pilares e eixos estão alinhados aos Objetivos de Desenvolvimento Sustentável (ODS) da ONU, promovendo impacto positivo nas regiões de influência direta.
</t>
    </r>
    <r>
      <rPr>
        <b/>
        <sz val="10"/>
        <color rgb="FF695E4A"/>
        <rFont val="Calibri "/>
      </rPr>
      <t>Empoderamento feminino:</t>
    </r>
    <r>
      <rPr>
        <sz val="10"/>
        <color rgb="FF695E4A"/>
        <rFont val="Calibri "/>
      </rPr>
      <t xml:space="preserve">
A Eneva dedica esforços para aumentar as oportunidades econômicas para mulheres, promovendo a autonomia financeira e o fortalecimento de suas trajetórias profissionais. Os principais projetos desse eixo incluem o Elas Empreendedoras, lançado em 2021, e o Combate ao abuso e exploração sexual infantil, iniciado em 2024, no Amazonas, com investimento de R$ 1,5 milhão.
A Companhia tem um compromisso firme e inegociável no combate à exploração sexual infantil. Para isso, estabeleceu parcerias estratégicas com diversas instituições e identificou no programa Grandes Empreendimentos, do Instituto Childhood Brasil, uma iniciativa alinhada à sua atuação. Internamente, adotou uma abordagem ampla e integrada, que inclui a capacitação de todos os níveis da empresa, uso de espaços para disseminação de informações educativas e a distribuição de materiais informativos. Além disso, estabeleceu sanções rigorosas, garantindo que qualquer reporte seja investigado com seriedade e que seus canais de denúncia sejam constantemente monitorados e aprimorados. Também realizou avaliações nos territórios de atuação, implementando melhorias como reforço no monitoramento e vigilância dos alojamentos.
</t>
    </r>
    <r>
      <rPr>
        <b/>
        <sz val="10"/>
        <color rgb="FF695E4A"/>
        <rFont val="Calibri "/>
      </rPr>
      <t>Educação e inserção no mercado de trabalho:</t>
    </r>
    <r>
      <rPr>
        <sz val="10"/>
        <color rgb="FF695E4A"/>
        <rFont val="Calibri "/>
      </rPr>
      <t xml:space="preserve">
As ações e projetos da Eneva neste eixo estão relacionadas à capacitação de jovens e adultos e sua preparação para o mercado de trabalho, com o intuito de contribuir para a redução da pobreza e a inclusão social. O projeto de letramento digital e a Escola Técnica em Silves, ambos no Amazonas, foram algumas das iniciativas que se destacaram em 2024.
O projeto de letramento tem como objetivo promover a iniciação digital de pessoas em situação de vulnerabilidade social nas áreas de atuação da Companhia. Foram investidos mais de R$ 300 mil na iniciativa, que integra as participantes do programa Elas Empreendedoras de Itapiranga. Foi desenvolvido em parceria com a SoulCode Academy, com adaptação integral do conteúdo para atender às necessidades locais e oferecer soluções inclusivas. Como resultado, já possibilitou a criação de 22 pontos de venda virtuais para a comercialização dos produtos das empreendedoras do programa.
Em parceria com o Governo do Estado do Amazonas, em 2024, a Companhia já investiu na reforma e construção da Escola de Formação Profissional Prof. Wilson Carvalho Pereira para instalar uma unidade do Centro de Educação Tecnológica do Amazonas (Cetam). 
Além disto, no campo do desenvolvimento econômico, a Companhia investiu na geração de empregos, fortalecendo a contratação regional. Em 2024, este índice chega a 73%, acompanhado de um programa para incentivar os colaboradores a residirem nas cidades onde estão localizados os </t>
    </r>
    <r>
      <rPr>
        <i/>
        <sz val="10"/>
        <color rgb="FF695E4A"/>
        <rFont val="Calibri "/>
      </rPr>
      <t>hubs</t>
    </r>
    <r>
      <rPr>
        <sz val="10"/>
        <color rgb="FF695E4A"/>
        <rFont val="Calibri "/>
      </rPr>
      <t xml:space="preserve"> da Eneva.
</t>
    </r>
    <r>
      <rPr>
        <b/>
        <sz val="10"/>
        <color rgb="FF695E4A"/>
        <rFont val="Calibri "/>
      </rPr>
      <t xml:space="preserve">Fomento à Bioeconomia:
</t>
    </r>
    <r>
      <rPr>
        <sz val="10"/>
        <color rgb="FF695E4A"/>
        <rFont val="Calibri "/>
      </rPr>
      <t>Para preservar a biodiversidade e fortalecer cadeias produtivas sustentáveis, a Eneva incentiva projetos que impulsionam a produção agroflorestal familiar e a conservação ambiental, gerando renda para comunidades locais.
Mais informações sobre os projetos desenvolvidos e em andamento, em cada um dos eixos de atuação da companhia, estão disponíveis no Relato Integrado 2024.</t>
    </r>
  </si>
  <si>
    <t>Por meio de diagnóstico social, mapeamento, monitoramento, fóruns e reuniões com lideranças, a Eneva identifica grupos vulneráveis nas regiões onde atua, incluindo reassentados, indenizados, pescadores artesanais, marisqueiras, mulheres e agricultores das comunidades vizinhas aos empreendimentos da Companhia. Nos estados do Maranhão, Amazonas e Sergipe, a empresa mantém relacionamento com comunidades tradicionais. O engajamento com esses grupos ocorre por meio do apoio à organização de associações e projetos socioambientais, inserção em políticas públicas, capacitação em novas aptidões socioeconômicas e realização de eventos voltados à comercialização de seus produtos, com vistas à valorização de atividades tradicionais. Há também iniciativas específicas para o público feminino, promovendo sua inserção no contexto socioeconômico local. Em 2024, registrou-se aumento no número de participantes dos projetos, com resultados como a saída de famílias da linha da miséria, inserção de projetos em políticas públicas, ampliação de parcerias para geração de renda e incentivo à educação. As ações realizadas contribuíram para a autonomia dos integrantes, por meio da ampliação de conhecimento e do estímulo ao associativismo. A Eneva realiza anualmente os Fóruns nas Comunidades, com participação de moradores do entorno, representantes de projetos sociais e poder público, promovendo escuta qualitativa, transparência e construção coletiva das iniciativas. Além disso, os Comitês de Gestão Comunitária ocorrem de forma trimestral com lideranças comunitárias para tratar de temas relacionados às iniciativas e impactos operacionais da empresa, funcionando como canais de diálogo e multiplicação de informações. Também são realizadas visitas domiciliares permanentes, com entrega de informações operacionais e temas relacionados à saúde, segurança e cidadania às comunidades inseridas nas Áreas de Influência Direta (AID).</t>
  </si>
  <si>
    <r>
      <t xml:space="preserve">A Eneva estrutura sua gestão da cadeia de suprimentos considerando desafios logísticos e oportunidades socioeconômicas, especialmente nas regiões remotas onde atua. A empresa incentiva o desenvolvimento local por meio da priorização de fornecedores regionais, fomentando a economia e promovendo práticas sustentáveis e responsáveis.
A Companhia exige que seus fornecedores adotem as melhores práticas ambientais, sociais e de governança (ESG), asseguradas por cláusulas contratuais e pelo Código de Conduta. Esse documento estabelece diretrizes sobre conformidade legal, saúde e segurança, transparência, ética e integridade, conflitos de interesse, gestão socioambiental e respeito aos direitos humanos e comunitários. A versão revisada para 2024 incorpora temas como liberdade de associação, emissões de gases de efeito estufa, gestão de resíduos e proteção à biodiversidade.
Para mitigar riscos e promover melhorias contínuas, a Eneva adota o Índice de Desempenho do Fornecedor (IDF), um processo trimestral de avaliação que considera critérios de saúde, segurança e meio ambiente (SSM), organização e qualidade, nível de serviço (SLA), gestão de contratos e </t>
    </r>
    <r>
      <rPr>
        <i/>
        <sz val="10"/>
        <color rgb="FF695E4A"/>
        <rFont val="Calibri "/>
      </rPr>
      <t>compliance</t>
    </r>
    <r>
      <rPr>
        <sz val="10"/>
        <color rgb="FF695E4A"/>
        <rFont val="Calibri "/>
      </rPr>
      <t>. Fornecedores que apresentam desempenho abaixo de 70% em qualquer um desses pilares devem desenvolver planos de ação para correção, acompanhados pelas áreas avaliadoras. Relatórios mensais consolidados garantem o monitoramento contínuo e a mitigação de impactos negativos.
A Eneva realiza mapeamento de necessidades operacionais, rodadas de negócios locais para identificação de fornecedores, e participa do Programa de Desenvolvimento de Fornecedores no Maranhão, em que possui operações de maior longevidade. Essas iniciativas possibilitam a troca de boas práticas e a ampliação da rede de fornecedores qualificados, contribuindo para a sustentabilidade e eficiência da cadeia de suprimentos.</t>
    </r>
  </si>
  <si>
    <r>
      <t xml:space="preserve">Dispêndios com contratações locais vs. contratação total com fornecedores </t>
    </r>
    <r>
      <rPr>
        <b/>
        <vertAlign val="superscript"/>
        <sz val="10"/>
        <color rgb="FF695E4A"/>
        <rFont val="Calibri "/>
      </rPr>
      <t>1</t>
    </r>
  </si>
  <si>
    <t>Discriminação por estado</t>
  </si>
  <si>
    <t>Dispêndio local 
(R$ milhões)</t>
  </si>
  <si>
    <t>Em 2024, a Eneva destinou 21,09% do orçamento total de compras em suas unidades operacionais importantes para fornecedores locais, totalizando R$ 206 milhões. A definição adotada para "local" considera fornecedores cujo estado de origem seja o mesmo do estado de destino das operações da Companhia.
A Eneva classifica como "unidades operacionais importantes" os seus ativos de geração de energia e de exploração e produção de gás natural.
O volume total de contratações com fornecedores locais manteve-se significativo, com destaque para as operações no Ceará e Maranhão, que registraram os maiores percentuais de participação de fornecedores locais desde o início do Relatório de Avaliação de Sustentabilidade (RAS), atingindo 43% e 29%, respectivamente.</t>
  </si>
  <si>
    <t> 10,6%</t>
  </si>
  <si>
    <t> 1,3%</t>
  </si>
  <si>
    <r>
      <t xml:space="preserve">A Eneva, por meio da área de Novos Negócios, atua na identificação e desenvolvimento de oportunidades alinhadas à sua estratégia, utilizando tecnologias como automação, inteligência artificial, energias renováveis, armazenamento em baterias e captura e armazenamento de carbono. Essas iniciativas são viabilizadas por parcerias estratégicas e investimentos em pesquisa e desenvolvimento, considerando cenários futuros de transição energética no Brasil e no exterior. Os impactos positivos incluem aumento de produtividade, redução da pegada de carbono, uso sustentável de recursos naturais, melhoria da saúde pública, geração de empregos, desenvolvimento econômico local, inovação em processos internos e diversificação do portfólio. Os impactos negativos envolvem riscos financeiros relacionados à volatilidade de custos e receitas, além de efeitos sobre comunidades vizinhas, sendo mitigados por meio de eficiência operacional e análise prévia dos impactos.
A empresa reconhece impactos negativos relacionados à geração termelétrica, renovável e ao armazenamento de energia, que demandam recursos naturais e podem afetar emissões conforme o nível de operação. Para mitigação, são adotadas medidas como aumento da eficiência, uso de novas tecnologias e captura de carbono. As relações de negócios envolvem parcerias com empresas especializadas, instituições de ensino e centros de pesquisa, com foco no desenvolvimento de soluções e capacitação de mão de obra. Investidores e compradores de energia asseguram a viabilidade dos projetos.
A gestão da inovação está estruturada por meio de um sistema com escopo, propósito e política formalizados. O escopo prevê a conexão entre estratégia da empresa e os pilares das agências reguladoras Aneel e ANP, com foco em novos produtos, serviços e processos. O propósito é ser referência nacional em inovação no setor energético. A política visa garantir conformidade regulatória, alinhamento estratégico dos projetos de pesquisa e desenvolvimento, fortalecimento da cultura de inovação e gestão do portfólio. A análise de riscos ocorre com apoio de áreas técnicas, por meio de </t>
    </r>
    <r>
      <rPr>
        <i/>
        <sz val="10"/>
        <color rgb="FF695E4A"/>
        <rFont val="Calibri "/>
      </rPr>
      <t>due diligence</t>
    </r>
    <r>
      <rPr>
        <sz val="10"/>
        <color rgb="FF695E4A"/>
        <rFont val="Calibri "/>
      </rPr>
      <t xml:space="preserve"> e governança interna, sendo os riscos classificados como estratégicos (negócio) e operacionais (projetos). Riscos estratégicos são revisados anualmente, e os classificados como “Alto” geram planos de ação com responsáveis, prazos, custos, matriz GUT e </t>
    </r>
    <r>
      <rPr>
        <i/>
        <sz val="10"/>
        <color rgb="FF695E4A"/>
        <rFont val="Calibri "/>
      </rPr>
      <t>status</t>
    </r>
    <r>
      <rPr>
        <sz val="10"/>
        <color rgb="FF695E4A"/>
        <rFont val="Calibri "/>
      </rPr>
      <t xml:space="preserve">.
Periodicamente, a Eneva realiza análise de tendências utilizando métodos como </t>
    </r>
    <r>
      <rPr>
        <i/>
        <sz val="10"/>
        <color rgb="FF695E4A"/>
        <rFont val="Calibri "/>
      </rPr>
      <t xml:space="preserve">coolhunting </t>
    </r>
    <r>
      <rPr>
        <sz val="10"/>
        <color rgb="FF695E4A"/>
        <rFont val="Calibri "/>
      </rPr>
      <t>e estudos como “Mega Trends and Technologies 2017-2050” (Richard Watson), “Emerging Science and Technology” (Imperial Tech Foresight) e “Tech Trends Report” (Amy Webb), gerando o documento interno “Análise de tendências 2025-2030”.
A eficácia das medidas é monitorada por meio da metodologia FEL e de indicadores-chave de desempenho (KPIs). A empresa realiza reuniões mensais de análise crítica e utiliza a metodologia OKR, com metas auditáveis (</t>
    </r>
    <r>
      <rPr>
        <i/>
        <sz val="10"/>
        <color rgb="FF695E4A"/>
        <rFont val="Calibri "/>
      </rPr>
      <t>roof</t>
    </r>
    <r>
      <rPr>
        <sz val="10"/>
        <color rgb="FF695E4A"/>
        <rFont val="Calibri "/>
      </rPr>
      <t>) e aspiracionais (</t>
    </r>
    <r>
      <rPr>
        <i/>
        <sz val="10"/>
        <color rgb="FF695E4A"/>
        <rFont val="Calibri "/>
      </rPr>
      <t>moon</t>
    </r>
    <r>
      <rPr>
        <sz val="10"/>
        <color rgb="FF695E4A"/>
        <rFont val="Calibri "/>
      </rPr>
      <t xml:space="preserve">). Entre os objetivos, estão: garantir conformidade regulatória, alinhamento estratégico com temas da Aneel, fortalecimento da cultura de inovação e gestão do </t>
    </r>
    <r>
      <rPr>
        <i/>
        <sz val="10"/>
        <color rgb="FF695E4A"/>
        <rFont val="Calibri "/>
      </rPr>
      <t>pipeline</t>
    </r>
    <r>
      <rPr>
        <sz val="10"/>
        <color rgb="FF695E4A"/>
        <rFont val="Calibri "/>
      </rPr>
      <t xml:space="preserve"> de projetos. Os indicadores incluem limite regulatório de passivo, índice Ampere, alinhamento de projetos com temas da Aneel, </t>
    </r>
    <r>
      <rPr>
        <i/>
        <sz val="10"/>
        <color rgb="FF695E4A"/>
        <rFont val="Calibri "/>
      </rPr>
      <t>workshops</t>
    </r>
    <r>
      <rPr>
        <sz val="10"/>
        <color rgb="FF695E4A"/>
        <rFont val="Calibri "/>
      </rPr>
      <t xml:space="preserve">, produção de materiais audiovisuais, comunicação interna, participação em eventos, horas de treinamento, reuniões de governança e chamadas internas de ideias. Aprendizados são consolidados por meio do processo interno de "Lições Aprendidas", com possibilidade de atualização das políticas e procedimentos.
O engajamento com </t>
    </r>
    <r>
      <rPr>
        <i/>
        <sz val="10"/>
        <color rgb="FF695E4A"/>
        <rFont val="Calibri "/>
      </rPr>
      <t xml:space="preserve">stakeholders </t>
    </r>
    <r>
      <rPr>
        <sz val="10"/>
        <color rgb="FF695E4A"/>
        <rFont val="Calibri "/>
      </rPr>
      <t xml:space="preserve">é estruturado pela classificação de partes interessadas quanto à importância, relevância, interesse e influência. Os </t>
    </r>
    <r>
      <rPr>
        <i/>
        <sz val="10"/>
        <color rgb="FF695E4A"/>
        <rFont val="Calibri "/>
      </rPr>
      <t xml:space="preserve">stakeholders </t>
    </r>
    <r>
      <rPr>
        <sz val="10"/>
        <color rgb="FF695E4A"/>
        <rFont val="Calibri "/>
      </rPr>
      <t>são divididos em principais, envolvidos e notificados, sendo consultados ou informados por meio das reuniões mensais. Esse engajamento também ocorre via parcerias estratégicas, projetos com instituições de ensino e contratos específicos como termos de confidencialidade, memorandos de entendimento e contratos de opção de compra. A eficácia dos projetos é acompanhada com base na metodologia FEL e nos indicadores aplicáveis.</t>
    </r>
  </si>
  <si>
    <r>
      <t xml:space="preserve">Adicionalmente, a Eneva investiu no projeto H2 Turquesa, com desenvolvimento tecnológico conduzido pela </t>
    </r>
    <r>
      <rPr>
        <i/>
        <sz val="10"/>
        <color rgb="FF695E4A"/>
        <rFont val="Calibri "/>
      </rPr>
      <t xml:space="preserve">startup </t>
    </r>
    <r>
      <rPr>
        <sz val="10"/>
        <color rgb="FF695E4A"/>
        <rFont val="Calibri "/>
      </rPr>
      <t>DUX e contrato de opção de compra de 20% da empresa em até cinco anos. Outro projeto foi o Voltta, voltado à expansão comercial no mercado de energia B2B/SMB, com foco em consumidores livres de pequeno e médio porte.
As evidências dos investimentos estão documentadas por meio de relatórios parciais de acompanhamento, relatórios técnicos e registros contábeis das ordens de serviço no sistema SAP.</t>
    </r>
  </si>
  <si>
    <r>
      <rPr>
        <b/>
        <i/>
        <sz val="10"/>
        <color rgb="FF722900"/>
        <rFont val="Calibri "/>
      </rPr>
      <t>Machine Learning</t>
    </r>
    <r>
      <rPr>
        <b/>
        <sz val="10"/>
        <color rgb="FF722900"/>
        <rFont val="Calibri "/>
      </rPr>
      <t xml:space="preserve"> aplicado a dados sísmicos terrestres, por meio do sistema Aline</t>
    </r>
  </si>
  <si>
    <r>
      <rPr>
        <i/>
        <vertAlign val="superscript"/>
        <sz val="10"/>
        <color rgb="FF695E4A"/>
        <rFont val="Calibri "/>
      </rPr>
      <t>2</t>
    </r>
    <r>
      <rPr>
        <i/>
        <sz val="10"/>
        <color rgb="FF695E4A"/>
        <rFont val="Calibri "/>
      </rPr>
      <t xml:space="preserve"> O indicador visa identificar melhorias contínuas da eficiência das unidades, garantindo que a eficiência (ou a relação do
MWh gerado vs a energia necessária) seja a mais otimizada possível.</t>
    </r>
  </si>
  <si>
    <r>
      <rPr>
        <i/>
        <vertAlign val="superscript"/>
        <sz val="10"/>
        <color rgb="FF695E4A"/>
        <rFont val="Calibri "/>
      </rPr>
      <t>3</t>
    </r>
    <r>
      <rPr>
        <i/>
        <sz val="10"/>
        <color rgb="FF695E4A"/>
        <rFont val="Calibri "/>
      </rPr>
      <t xml:space="preserve"> Dados do DCS das unidades.</t>
    </r>
  </si>
  <si>
    <r>
      <rPr>
        <i/>
        <vertAlign val="superscript"/>
        <sz val="10"/>
        <color rgb="FF695E4A"/>
        <rFont val="Calibri "/>
      </rPr>
      <t>4</t>
    </r>
    <r>
      <rPr>
        <i/>
        <sz val="10"/>
        <color rgb="FF695E4A"/>
        <rFont val="Calibri "/>
      </rPr>
      <t xml:space="preserve"> A eficiência é calculada da seguinte forma: Eficiência = 3600/net heat rate</t>
    </r>
  </si>
  <si>
    <r>
      <rPr>
        <i/>
        <vertAlign val="superscript"/>
        <sz val="10"/>
        <color rgb="FF695E4A"/>
        <rFont val="Calibri "/>
      </rPr>
      <t>5</t>
    </r>
    <r>
      <rPr>
        <i/>
        <sz val="10"/>
        <color rgb="FF695E4A"/>
        <rFont val="Calibri "/>
      </rPr>
      <t xml:space="preserve"> Os dados referentes à 2022 para Parnaíba IV (gás natural – ciclo simples) foram revisados e ajustados. GRI 2-4</t>
    </r>
  </si>
  <si>
    <r>
      <t xml:space="preserve">Eficiência média de geração de usinas termelétricas, por fonte de energia e por sistema regulatório majoritário (%) </t>
    </r>
    <r>
      <rPr>
        <vertAlign val="superscript"/>
        <sz val="10"/>
        <color rgb="FF695E4A"/>
        <rFont val="Calibri "/>
      </rPr>
      <t>1, 2, 3, 4, 5</t>
    </r>
  </si>
  <si>
    <t>Jaguatirica II (gás natural – ciclo combinado)</t>
  </si>
  <si>
    <t>Porto Sergipe I (gás natural – ciclo combinado)</t>
  </si>
  <si>
    <t>Operações contratadas majoritariamente no Ambiente de Contratação Regulada (ACR)</t>
  </si>
  <si>
    <t>UTE Fortaleza (em hibernação)</t>
  </si>
  <si>
    <t>Operações contratadas majoritariamente no Ambiente de Contratação Livre (ACL)</t>
  </si>
  <si>
    <t>Energia gerada bruta por fonte primária de energia e por regime regulatório (GWh) (ACR)</t>
  </si>
  <si>
    <t>Energia gerada bruta por fonte primária de energia e por regime de contratação livre (GWh) (ACL)</t>
  </si>
  <si>
    <r>
      <t>2023</t>
    </r>
    <r>
      <rPr>
        <sz val="10"/>
        <color rgb="FF695E4A"/>
        <rFont val="Calibri "/>
      </rPr>
      <t>  </t>
    </r>
  </si>
  <si>
    <t>Por Estado</t>
  </si>
  <si>
    <t>Por estado</t>
  </si>
  <si>
    <t>Patrocínios (recursos próprios) e Projetos incentivados</t>
  </si>
  <si>
    <t>Projetos sociais</t>
  </si>
  <si>
    <t>Fundiário e regulatório (R$)</t>
  </si>
  <si>
    <t>P&amp;D e regulatório (R$)</t>
  </si>
  <si>
    <t>Regulatório (R$)</t>
  </si>
  <si>
    <t>*Outros corresponde a atividades com menor representatividade na emissões da companhia como pela GNL Brasil, Geração renovável e atividades administrativas da sede no Rio de Janeiro e da Comercilizadora em São Paulo.</t>
  </si>
  <si>
    <t>A Eneva estabeleceu metas para o gerenciamento dos riscos e oportunidades relacionados às mudanças climáticas, alinhadas ao plano estratégico de negócios. Em maio de 2025, a companhia aprovou novos compromissos ambientais, sociais e de governança (Environmental, Social and Governance – ESG), com foco na segurança energética por meio da geração elétrica a partir de fontes firmes e flexíveis, complementares à matriz majoritariamente renovável do Brasil, e na gestão da intensidade de emissões do portfólio. As metas estabelecidas incluem: limitar, até 2030, as emissões do portfólio de geração a 0,39 toneladas de dióxido de carbono equivalente por megawatt-hora (tCO₂e/MWh); garantir, para as usinas despacháveis, uma taxa média mínima de disponibilidade de 95%; e contribuir com a redução de 3 milhões de tCO₂e em clientes industriais e do setor de transportes até 2030.
Em relação à primeira meta, a Eneva partiu de uma intensidade de emissões de 0,55 tCO₂e/MWh no ano-base de 2020 e registrou, no ano de exercício deste relatório, uma intensidade de 0,28 tCO₂e/MWh. Para atingir a meta de 2030, a companhia tem direcionado investimentos em eficiência energética e em tecnologias voltadas à redução de emissões de carbono. Adicionalmente, a Eneva mantém o compromisso de investir continuamente em tecnologias de baixo carbono como parte da preparação para a transição energética. Neste contexto, uma meta complementar é avaliar, até 2027, o potencial de reservatórios geológicos para armazenamento de dióxido de carbono na Bacia do Paraná.</t>
  </si>
  <si>
    <r>
      <t>O consumo total energético dentro da companhia foi de</t>
    </r>
    <r>
      <rPr>
        <b/>
        <sz val="10"/>
        <color rgb="FF695E4A"/>
        <rFont val="Calibri "/>
      </rPr>
      <t xml:space="preserve"> </t>
    </r>
    <r>
      <rPr>
        <sz val="10"/>
        <color rgb="FF695E4A"/>
        <rFont val="Calibri "/>
      </rPr>
      <t xml:space="preserve">73.686.337 milhões de GJ, representando um aumento de 82% em relação a 2023. </t>
    </r>
  </si>
  <si>
    <r>
      <t xml:space="preserve">Em 2024, a intensidade energética dentro da organização foi de </t>
    </r>
    <r>
      <rPr>
        <b/>
        <sz val="10"/>
        <color rgb="FF695E4A"/>
        <rFont val="Calibri "/>
      </rPr>
      <t>5,49</t>
    </r>
    <r>
      <rPr>
        <sz val="10"/>
        <color rgb="FF695E4A"/>
        <rFont val="Calibri "/>
      </rPr>
      <t xml:space="preserve"> GJ/MWh.</t>
    </r>
  </si>
  <si>
    <r>
      <t xml:space="preserve">Intensidade energética </t>
    </r>
    <r>
      <rPr>
        <b/>
        <vertAlign val="superscript"/>
        <sz val="10"/>
        <color rgb="FF695E4A"/>
        <rFont val="Calibri "/>
      </rPr>
      <t>1</t>
    </r>
  </si>
  <si>
    <t>Parnaíba IV (gás natural – motor)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</si>
</sst>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8" formatCode="&quot;R$&quot;\ #,##0.00;[Red]\-&quot;R$&quot;\ #,##0.00"/>
    <numFmt numFmtId="43" formatCode="_-* #,##0.00_-;\-* #,##0.00_-;_-* &quot;-&quot;??_-;_-@_-"/>
    <numFmt numFmtId="164" formatCode="#,##0.0"/>
    <numFmt numFmtId="165" formatCode="_-* #,##0_-;\-* #,##0_-;_-* &quot;-&quot;??_-;_-@_-"/>
    <numFmt numFmtId="166" formatCode="0.0%"/>
    <numFmt numFmtId="167" formatCode="0.0"/>
    <numFmt numFmtId="168" formatCode="_-* #,##0.0_-;\-* #,##0.0_-;_-* &quot;-&quot;??_-;_-@_-"/>
  </numFmts>
  <fonts count="78">
    <font>
      <sz val="11"/>
      <color theme="1"/>
      <name val="Aptos Narrow"/>
      <family val="2"/>
      <scheme val="minor"/>
    </font>
    <font>
      <sz val="12"/>
      <color theme="1"/>
      <name val="Verdana"/>
      <family val="2"/>
    </font>
    <font>
      <sz val="8"/>
      <name val="Aptos Narrow"/>
      <family val="2"/>
      <scheme val="minor"/>
    </font>
    <font>
      <sz val="11"/>
      <color theme="1"/>
      <name val="Aptos Narrow"/>
      <family val="2"/>
      <scheme val="minor"/>
    </font>
    <font>
      <u/>
      <sz val="11"/>
      <color theme="10"/>
      <name val="Aptos Narrow"/>
      <family val="2"/>
      <scheme val="minor"/>
    </font>
    <font>
      <sz val="10"/>
      <color theme="1"/>
      <name val="Calibri regular"/>
    </font>
    <font>
      <b/>
      <sz val="10"/>
      <color theme="0"/>
      <name val="Calibri regular"/>
    </font>
    <font>
      <sz val="10"/>
      <color rgb="FF695E4A"/>
      <name val="Calibri regular"/>
    </font>
    <font>
      <sz val="10"/>
      <color theme="1"/>
      <name val="Calibri "/>
    </font>
    <font>
      <i/>
      <sz val="10"/>
      <color theme="1"/>
      <name val="Calibri "/>
    </font>
    <font>
      <b/>
      <sz val="10"/>
      <color rgb="FFFF0000"/>
      <name val="Calibri "/>
    </font>
    <font>
      <b/>
      <sz val="10"/>
      <color rgb="FF113CEA"/>
      <name val="Calibri "/>
    </font>
    <font>
      <sz val="10"/>
      <color rgb="FF000000"/>
      <name val="Calibri "/>
    </font>
    <font>
      <sz val="10"/>
      <color theme="0"/>
      <name val="Calibri "/>
    </font>
    <font>
      <b/>
      <sz val="10"/>
      <color rgb="FF695E4A"/>
      <name val="Calibri "/>
    </font>
    <font>
      <b/>
      <sz val="10"/>
      <color rgb="FFE4562E"/>
      <name val="Calibri "/>
    </font>
    <font>
      <sz val="10"/>
      <color rgb="FF695E4A"/>
      <name val="Calibri "/>
    </font>
    <font>
      <b/>
      <u/>
      <sz val="12"/>
      <color rgb="FF695E4A"/>
      <name val="Calibri regular"/>
    </font>
    <font>
      <b/>
      <sz val="12"/>
      <color rgb="FFFCB316"/>
      <name val="Calibri "/>
    </font>
    <font>
      <i/>
      <sz val="10"/>
      <color rgb="FF695E4A"/>
      <name val="Calibri "/>
    </font>
    <font>
      <b/>
      <sz val="10"/>
      <color rgb="FF00A0A8"/>
      <name val="Calibri "/>
    </font>
    <font>
      <sz val="10"/>
      <color rgb="FF695E4A"/>
      <name val="Calibri"/>
      <family val="2"/>
    </font>
    <font>
      <i/>
      <sz val="10"/>
      <color rgb="FF695E4A"/>
      <name val="Calibri"/>
      <family val="2"/>
    </font>
    <font>
      <b/>
      <sz val="10"/>
      <color rgb="FF695E4A"/>
      <name val="Calibri"/>
      <family val="2"/>
    </font>
    <font>
      <b/>
      <u/>
      <sz val="10"/>
      <color rgb="FF695E4A"/>
      <name val="Calibri "/>
    </font>
    <font>
      <b/>
      <sz val="10"/>
      <color theme="0"/>
      <name val="Calibri "/>
    </font>
    <font>
      <b/>
      <i/>
      <sz val="10"/>
      <color rgb="FF695E4A"/>
      <name val="Calibri "/>
    </font>
    <font>
      <u/>
      <sz val="10"/>
      <color theme="0"/>
      <name val="Calibri "/>
    </font>
    <font>
      <b/>
      <vertAlign val="superscript"/>
      <sz val="10"/>
      <color rgb="FF695E4A"/>
      <name val="Calibri "/>
    </font>
    <font>
      <i/>
      <vertAlign val="superscript"/>
      <sz val="10"/>
      <color rgb="FF695E4A"/>
      <name val="Calibri "/>
    </font>
    <font>
      <vertAlign val="superscript"/>
      <sz val="10"/>
      <color rgb="FF695E4A"/>
      <name val="Calibri "/>
    </font>
    <font>
      <b/>
      <sz val="10"/>
      <color rgb="FFFCB316"/>
      <name val="Calibri "/>
    </font>
    <font>
      <b/>
      <vertAlign val="superscript"/>
      <sz val="10"/>
      <color rgb="FFFCB316"/>
      <name val="Calibri "/>
    </font>
    <font>
      <u/>
      <sz val="10"/>
      <color theme="0"/>
      <name val="Calibri"/>
      <family val="2"/>
    </font>
    <font>
      <u/>
      <sz val="10"/>
      <color theme="10"/>
      <name val="Calibri "/>
    </font>
    <font>
      <u/>
      <sz val="8"/>
      <color theme="0"/>
      <name val="Calibri "/>
    </font>
    <font>
      <b/>
      <sz val="12"/>
      <color rgb="FF00A0A8"/>
      <name val="Calibri "/>
    </font>
    <font>
      <b/>
      <sz val="12"/>
      <color rgb="FFE4562E"/>
      <name val="Calibri "/>
    </font>
    <font>
      <i/>
      <sz val="12"/>
      <color theme="1"/>
      <name val="Calibri "/>
    </font>
    <font>
      <sz val="11"/>
      <color theme="1"/>
      <name val="Calibri "/>
    </font>
    <font>
      <sz val="11"/>
      <color rgb="FF000000"/>
      <name val="Calibri "/>
    </font>
    <font>
      <sz val="12"/>
      <color theme="1"/>
      <name val="Calibri "/>
    </font>
    <font>
      <b/>
      <sz val="12"/>
      <color rgb="FF113CEA"/>
      <name val="Calibri "/>
    </font>
    <font>
      <sz val="13"/>
      <color rgb="FF000000"/>
      <name val="Calibri "/>
    </font>
    <font>
      <sz val="8"/>
      <color rgb="FF000000"/>
      <name val="Calibri "/>
    </font>
    <font>
      <sz val="12"/>
      <color rgb="FF000000"/>
      <name val="Calibri "/>
    </font>
    <font>
      <b/>
      <sz val="12"/>
      <color rgb="FF000000"/>
      <name val="Calibri "/>
    </font>
    <font>
      <sz val="12"/>
      <color theme="0"/>
      <name val="Calibri "/>
    </font>
    <font>
      <b/>
      <sz val="12"/>
      <color theme="1"/>
      <name val="Calibri "/>
    </font>
    <font>
      <sz val="11"/>
      <color theme="0"/>
      <name val="Calibri "/>
    </font>
    <font>
      <sz val="12"/>
      <name val="Calibri "/>
    </font>
    <font>
      <b/>
      <vertAlign val="subscript"/>
      <sz val="10"/>
      <color rgb="FF00A0A8"/>
      <name val="Calibri "/>
    </font>
    <font>
      <b/>
      <vertAlign val="superscript"/>
      <sz val="10"/>
      <color rgb="FF00A0A8"/>
      <name val="Calibri "/>
    </font>
    <font>
      <sz val="10"/>
      <color theme="0"/>
      <name val="Calibri"/>
      <family val="2"/>
    </font>
    <font>
      <b/>
      <sz val="10"/>
      <color rgb="FF695E4A"/>
      <name val="Calibri regular"/>
    </font>
    <font>
      <u/>
      <sz val="10"/>
      <color rgb="FF695E4A"/>
      <name val="Calibri regular"/>
    </font>
    <font>
      <u/>
      <sz val="10"/>
      <color rgb="FF00A0A8"/>
      <name val="Calibri regular"/>
    </font>
    <font>
      <b/>
      <sz val="12"/>
      <color rgb="FF02585C"/>
      <name val="Calibri "/>
    </font>
    <font>
      <b/>
      <sz val="10"/>
      <color rgb="FF02585C"/>
      <name val="Calibri "/>
    </font>
    <font>
      <b/>
      <vertAlign val="superscript"/>
      <sz val="10"/>
      <color rgb="FF02585C"/>
      <name val="Calibri "/>
    </font>
    <font>
      <u/>
      <sz val="10"/>
      <color rgb="FF02585C"/>
      <name val="Calibri regular"/>
    </font>
    <font>
      <sz val="10"/>
      <color rgb="FF02585C"/>
      <name val="Calibri "/>
    </font>
    <font>
      <i/>
      <sz val="11"/>
      <color theme="1"/>
      <name val="Aptos Narrow"/>
      <family val="2"/>
      <scheme val="minor"/>
    </font>
    <font>
      <u/>
      <sz val="10"/>
      <color rgb="FFE4562E"/>
      <name val="Calibri regular"/>
    </font>
    <font>
      <b/>
      <sz val="12"/>
      <color rgb="FF722900"/>
      <name val="Calibri "/>
    </font>
    <font>
      <b/>
      <sz val="10"/>
      <color rgb="FF722900"/>
      <name val="Calibri "/>
    </font>
    <font>
      <b/>
      <i/>
      <sz val="10"/>
      <color rgb="FF722900"/>
      <name val="Calibri "/>
    </font>
    <font>
      <u/>
      <sz val="10"/>
      <color rgb="FF722900"/>
      <name val="Calibri regular"/>
    </font>
    <font>
      <b/>
      <sz val="12"/>
      <color rgb="FF695E4A"/>
      <name val="Calibri "/>
    </font>
    <font>
      <b/>
      <sz val="12"/>
      <color rgb="FF7F5A00"/>
      <name val="Calibri "/>
    </font>
    <font>
      <b/>
      <sz val="10"/>
      <color rgb="FF7F5A00"/>
      <name val="Calibri "/>
    </font>
    <font>
      <u/>
      <sz val="10"/>
      <color rgb="FF7F5A00"/>
      <name val="Calibri regular"/>
    </font>
    <font>
      <b/>
      <sz val="12"/>
      <color rgb="FF7F5A00"/>
      <name val="Calibri regular"/>
    </font>
    <font>
      <b/>
      <u/>
      <sz val="10"/>
      <color rgb="FF695E4A"/>
      <name val="Calibri regular"/>
    </font>
    <font>
      <i/>
      <sz val="10"/>
      <color rgb="FF695E4A"/>
      <name val="Calibri regular"/>
    </font>
    <font>
      <b/>
      <i/>
      <sz val="10"/>
      <color rgb="FF695E4A"/>
      <name val="Calibri regular"/>
    </font>
    <font>
      <b/>
      <sz val="10"/>
      <color rgb="FF7F5A00"/>
      <name val="Calibri regular"/>
    </font>
    <font>
      <u/>
      <sz val="10"/>
      <color rgb="FFFCB316"/>
      <name val="Calibri regular"/>
    </font>
  </fonts>
  <fills count="15">
    <fill>
      <patternFill patternType="none"/>
    </fill>
    <fill>
      <patternFill patternType="gray125"/>
    </fill>
    <fill>
      <patternFill patternType="solid">
        <fgColor theme="0"/>
        <bgColor indexed="64"/>
      </patternFill>
    </fill>
    <fill>
      <patternFill patternType="solid">
        <fgColor rgb="FFF0EFED"/>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FF"/>
        <bgColor indexed="64"/>
      </patternFill>
    </fill>
    <fill>
      <patternFill patternType="solid">
        <fgColor rgb="FF695E4A"/>
        <bgColor indexed="64"/>
      </patternFill>
    </fill>
    <fill>
      <patternFill patternType="solid">
        <fgColor rgb="FFFCB316"/>
        <bgColor indexed="64"/>
      </patternFill>
    </fill>
    <fill>
      <patternFill patternType="solid">
        <fgColor rgb="FF00A0A8"/>
        <bgColor indexed="64"/>
      </patternFill>
    </fill>
    <fill>
      <patternFill patternType="solid">
        <fgColor rgb="FFE4562E"/>
        <bgColor indexed="64"/>
      </patternFill>
    </fill>
    <fill>
      <patternFill patternType="solid">
        <fgColor rgb="FFD4CEC2"/>
        <bgColor indexed="64"/>
      </patternFill>
    </fill>
    <fill>
      <patternFill patternType="solid">
        <fgColor rgb="FF02585C"/>
        <bgColor indexed="64"/>
      </patternFill>
    </fill>
    <fill>
      <patternFill patternType="solid">
        <fgColor rgb="FF722900"/>
        <bgColor indexed="64"/>
      </patternFill>
    </fill>
    <fill>
      <patternFill patternType="solid">
        <fgColor rgb="FF7F5A00"/>
        <bgColor indexed="64"/>
      </patternFill>
    </fill>
  </fills>
  <borders count="105">
    <border>
      <left/>
      <right/>
      <top/>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bottom style="thin">
        <color theme="0"/>
      </bottom>
      <diagonal/>
    </border>
    <border>
      <left style="thin">
        <color theme="0"/>
      </left>
      <right/>
      <top/>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right style="thin">
        <color rgb="FFFFFFFF"/>
      </right>
      <top style="thin">
        <color rgb="FFFFFFFF"/>
      </top>
      <bottom/>
      <diagonal/>
    </border>
    <border>
      <left/>
      <right/>
      <top style="thin">
        <color rgb="FFFFFFFF"/>
      </top>
      <bottom/>
      <diagonal/>
    </border>
    <border>
      <left/>
      <right style="thin">
        <color rgb="FFFFFFFF"/>
      </right>
      <top/>
      <bottom/>
      <diagonal/>
    </border>
    <border>
      <left/>
      <right/>
      <top/>
      <bottom style="thin">
        <color rgb="FF595959"/>
      </bottom>
      <diagonal/>
    </border>
    <border>
      <left/>
      <right/>
      <top style="thin">
        <color rgb="FF595959"/>
      </top>
      <bottom style="thin">
        <color rgb="FF595959"/>
      </bottom>
      <diagonal/>
    </border>
    <border>
      <left style="thin">
        <color rgb="FFFCB316"/>
      </left>
      <right style="thin">
        <color rgb="FFFCB316"/>
      </right>
      <top style="thin">
        <color rgb="FFFCB316"/>
      </top>
      <bottom style="thin">
        <color rgb="FFFCB316"/>
      </bottom>
      <diagonal/>
    </border>
    <border>
      <left style="thin">
        <color rgb="FF00A0A8"/>
      </left>
      <right/>
      <top style="thin">
        <color rgb="FF00A0A8"/>
      </top>
      <bottom style="thin">
        <color rgb="FF00A0A8"/>
      </bottom>
      <diagonal/>
    </border>
    <border>
      <left/>
      <right/>
      <top style="thin">
        <color rgb="FF00A0A8"/>
      </top>
      <bottom style="thin">
        <color rgb="FF00A0A8"/>
      </bottom>
      <diagonal/>
    </border>
    <border>
      <left/>
      <right style="thin">
        <color rgb="FF00A0A8"/>
      </right>
      <top style="thin">
        <color rgb="FF00A0A8"/>
      </top>
      <bottom style="thin">
        <color rgb="FF00A0A8"/>
      </bottom>
      <diagonal/>
    </border>
    <border>
      <left/>
      <right/>
      <top style="thin">
        <color rgb="FF00A0A8"/>
      </top>
      <bottom/>
      <diagonal/>
    </border>
    <border>
      <left style="thin">
        <color theme="0"/>
      </left>
      <right/>
      <top style="thin">
        <color rgb="FF00A0A8"/>
      </top>
      <bottom/>
      <diagonal/>
    </border>
    <border>
      <left style="thin">
        <color rgb="FFE4562E"/>
      </left>
      <right style="thin">
        <color rgb="FFE4562E"/>
      </right>
      <top style="thin">
        <color rgb="FFE4562E"/>
      </top>
      <bottom style="thin">
        <color rgb="FFE4562E"/>
      </bottom>
      <diagonal/>
    </border>
    <border>
      <left style="thin">
        <color theme="0"/>
      </left>
      <right/>
      <top style="thin">
        <color rgb="FFE4562E"/>
      </top>
      <bottom/>
      <diagonal/>
    </border>
    <border>
      <left/>
      <right/>
      <top style="thin">
        <color rgb="FFE4562E"/>
      </top>
      <bottom/>
      <diagonal/>
    </border>
    <border>
      <left style="thin">
        <color rgb="FFE4562E"/>
      </left>
      <right/>
      <top style="thin">
        <color rgb="FFE4562E"/>
      </top>
      <bottom style="thin">
        <color rgb="FFE4562E"/>
      </bottom>
      <diagonal/>
    </border>
    <border>
      <left/>
      <right/>
      <top style="thin">
        <color rgb="FFE4562E"/>
      </top>
      <bottom style="thin">
        <color rgb="FFE4562E"/>
      </bottom>
      <diagonal/>
    </border>
    <border>
      <left/>
      <right style="thin">
        <color rgb="FFE4562E"/>
      </right>
      <top style="thin">
        <color rgb="FFE4562E"/>
      </top>
      <bottom style="thin">
        <color rgb="FFE4562E"/>
      </bottom>
      <diagonal/>
    </border>
    <border>
      <left/>
      <right/>
      <top/>
      <bottom style="medium">
        <color rgb="FFE4562E"/>
      </bottom>
      <diagonal/>
    </border>
    <border>
      <left/>
      <right/>
      <top/>
      <bottom style="medium">
        <color rgb="FF695E4A"/>
      </bottom>
      <diagonal/>
    </border>
    <border>
      <left/>
      <right style="thin">
        <color theme="0"/>
      </right>
      <top/>
      <bottom style="medium">
        <color rgb="FF695E4A"/>
      </bottom>
      <diagonal/>
    </border>
    <border>
      <left/>
      <right/>
      <top style="thin">
        <color rgb="FFFCB316"/>
      </top>
      <bottom/>
      <diagonal/>
    </border>
    <border>
      <left/>
      <right/>
      <top style="thin">
        <color theme="0"/>
      </top>
      <bottom style="medium">
        <color rgb="FFE4562E"/>
      </bottom>
      <diagonal/>
    </border>
    <border>
      <left/>
      <right style="thin">
        <color rgb="FFE4562E"/>
      </right>
      <top/>
      <bottom style="medium">
        <color rgb="FFE4562E"/>
      </bottom>
      <diagonal/>
    </border>
    <border>
      <left/>
      <right style="thin">
        <color rgb="FFE4562E"/>
      </right>
      <top/>
      <bottom/>
      <diagonal/>
    </border>
    <border>
      <left style="thin">
        <color rgb="FFFCB316"/>
      </left>
      <right/>
      <top style="thin">
        <color rgb="FFFCB316"/>
      </top>
      <bottom style="thin">
        <color rgb="FFFCB316"/>
      </bottom>
      <diagonal/>
    </border>
    <border>
      <left/>
      <right/>
      <top style="thin">
        <color rgb="FFFCB316"/>
      </top>
      <bottom style="thin">
        <color rgb="FFFCB316"/>
      </bottom>
      <diagonal/>
    </border>
    <border>
      <left/>
      <right style="thin">
        <color rgb="FFFCB316"/>
      </right>
      <top style="thin">
        <color rgb="FFFCB316"/>
      </top>
      <bottom style="thin">
        <color rgb="FFFCB316"/>
      </bottom>
      <diagonal/>
    </border>
    <border>
      <left style="thin">
        <color theme="0"/>
      </left>
      <right/>
      <top style="thin">
        <color rgb="FFFCB316"/>
      </top>
      <bottom/>
      <diagonal/>
    </border>
    <border>
      <left/>
      <right/>
      <top/>
      <bottom style="medium">
        <color rgb="FFFCB316"/>
      </bottom>
      <diagonal/>
    </border>
    <border>
      <left/>
      <right/>
      <top/>
      <bottom style="thin">
        <color rgb="FFFCB316"/>
      </bottom>
      <diagonal/>
    </border>
    <border>
      <left/>
      <right/>
      <top style="medium">
        <color rgb="FFFCB316"/>
      </top>
      <bottom/>
      <diagonal/>
    </border>
    <border>
      <left style="thin">
        <color theme="0"/>
      </left>
      <right/>
      <top/>
      <bottom style="thin">
        <color rgb="FF00A0A8"/>
      </bottom>
      <diagonal/>
    </border>
    <border>
      <left style="thin">
        <color theme="0"/>
      </left>
      <right style="thin">
        <color theme="0"/>
      </right>
      <top/>
      <bottom style="thin">
        <color rgb="FF00A0A8"/>
      </bottom>
      <diagonal/>
    </border>
    <border>
      <left/>
      <right/>
      <top/>
      <bottom style="thin">
        <color rgb="FF00A0A8"/>
      </bottom>
      <diagonal/>
    </border>
    <border>
      <left/>
      <right/>
      <top/>
      <bottom style="medium">
        <color rgb="FF00A0A8"/>
      </bottom>
      <diagonal/>
    </border>
    <border>
      <left style="thin">
        <color rgb="FF00A0A8"/>
      </left>
      <right style="thin">
        <color rgb="FF00A0A8"/>
      </right>
      <top style="thin">
        <color rgb="FF00A0A8"/>
      </top>
      <bottom style="thin">
        <color rgb="FF00A0A8"/>
      </bottom>
      <diagonal/>
    </border>
    <border>
      <left style="thin">
        <color rgb="FF00A0A8"/>
      </left>
      <right style="thin">
        <color rgb="FF00A0A8"/>
      </right>
      <top style="thin">
        <color rgb="FF00A0A8"/>
      </top>
      <bottom style="thin">
        <color theme="0"/>
      </bottom>
      <diagonal/>
    </border>
    <border>
      <left style="thin">
        <color rgb="FF00A0A8"/>
      </left>
      <right style="thin">
        <color rgb="FF00A0A8"/>
      </right>
      <top style="thin">
        <color theme="0"/>
      </top>
      <bottom style="thin">
        <color theme="0"/>
      </bottom>
      <diagonal/>
    </border>
    <border>
      <left/>
      <right/>
      <top style="medium">
        <color rgb="FF00A0A8"/>
      </top>
      <bottom/>
      <diagonal/>
    </border>
    <border>
      <left/>
      <right style="thin">
        <color theme="0"/>
      </right>
      <top style="medium">
        <color rgb="FF00A0A8"/>
      </top>
      <bottom/>
      <diagonal/>
    </border>
    <border>
      <left/>
      <right style="thin">
        <color theme="0"/>
      </right>
      <top/>
      <bottom style="thin">
        <color rgb="FF00A0A8"/>
      </bottom>
      <diagonal/>
    </border>
    <border>
      <left/>
      <right style="thin">
        <color theme="0"/>
      </right>
      <top style="medium">
        <color rgb="FF00A0A8"/>
      </top>
      <bottom style="thin">
        <color rgb="FF00A0A8"/>
      </bottom>
      <diagonal/>
    </border>
    <border>
      <left/>
      <right style="thin">
        <color theme="0"/>
      </right>
      <top/>
      <bottom style="medium">
        <color rgb="FF00A0A8"/>
      </bottom>
      <diagonal/>
    </border>
    <border>
      <left/>
      <right style="thin">
        <color rgb="FF00A0A8"/>
      </right>
      <top style="thin">
        <color theme="0"/>
      </top>
      <bottom style="thin">
        <color rgb="FF00A0A8"/>
      </bottom>
      <diagonal/>
    </border>
    <border>
      <left/>
      <right/>
      <top style="medium">
        <color rgb="FF00A0A8"/>
      </top>
      <bottom style="thin">
        <color rgb="FF00A0A8"/>
      </bottom>
      <diagonal/>
    </border>
    <border>
      <left/>
      <right style="thin">
        <color theme="0"/>
      </right>
      <top style="thin">
        <color rgb="FF00A0A8"/>
      </top>
      <bottom/>
      <diagonal/>
    </border>
    <border>
      <left style="thin">
        <color theme="0"/>
      </left>
      <right/>
      <top style="thin">
        <color rgb="FF00A0A8"/>
      </top>
      <bottom style="thin">
        <color theme="0"/>
      </bottom>
      <diagonal/>
    </border>
    <border>
      <left/>
      <right/>
      <top style="thin">
        <color rgb="FF00A0A8"/>
      </top>
      <bottom style="thin">
        <color theme="0"/>
      </bottom>
      <diagonal/>
    </border>
    <border>
      <left style="thin">
        <color theme="0"/>
      </left>
      <right style="thin">
        <color theme="0"/>
      </right>
      <top style="thin">
        <color rgb="FF595959"/>
      </top>
      <bottom style="thin">
        <color rgb="FF595959"/>
      </bottom>
      <diagonal/>
    </border>
    <border>
      <left style="thin">
        <color rgb="FF00A0A8"/>
      </left>
      <right/>
      <top style="thin">
        <color rgb="FF00A0A8"/>
      </top>
      <bottom style="thin">
        <color theme="0"/>
      </bottom>
      <diagonal/>
    </border>
    <border>
      <left style="thin">
        <color rgb="FF00A0A8"/>
      </left>
      <right/>
      <top style="thin">
        <color theme="0"/>
      </top>
      <bottom style="thin">
        <color theme="0"/>
      </bottom>
      <diagonal/>
    </border>
    <border>
      <left/>
      <right/>
      <top style="thin">
        <color theme="0"/>
      </top>
      <bottom style="thin">
        <color rgb="FF00A0A8"/>
      </bottom>
      <diagonal/>
    </border>
    <border>
      <left style="thin">
        <color rgb="FF02585C"/>
      </left>
      <right style="thin">
        <color rgb="FF02585C"/>
      </right>
      <top style="thin">
        <color rgb="FF02585C"/>
      </top>
      <bottom style="thin">
        <color rgb="FF02585C"/>
      </bottom>
      <diagonal/>
    </border>
    <border>
      <left/>
      <right/>
      <top style="thin">
        <color rgb="FF02585C"/>
      </top>
      <bottom/>
      <diagonal/>
    </border>
    <border>
      <left/>
      <right/>
      <top/>
      <bottom style="medium">
        <color rgb="FF02585C"/>
      </bottom>
      <diagonal/>
    </border>
    <border>
      <left/>
      <right/>
      <top/>
      <bottom style="thin">
        <color rgb="FF02585C"/>
      </bottom>
      <diagonal/>
    </border>
    <border>
      <left/>
      <right/>
      <top style="medium">
        <color rgb="FF02585C"/>
      </top>
      <bottom/>
      <diagonal/>
    </border>
    <border>
      <left/>
      <right style="thin">
        <color theme="0"/>
      </right>
      <top/>
      <bottom style="medium">
        <color rgb="FF02585C"/>
      </bottom>
      <diagonal/>
    </border>
    <border>
      <left style="thin">
        <color rgb="FF02585C"/>
      </left>
      <right style="thin">
        <color rgb="FF02585C"/>
      </right>
      <top style="thin">
        <color rgb="FF02585C"/>
      </top>
      <bottom style="thin">
        <color theme="0"/>
      </bottom>
      <diagonal/>
    </border>
    <border>
      <left style="thin">
        <color rgb="FF02585C"/>
      </left>
      <right style="thin">
        <color rgb="FF02585C"/>
      </right>
      <top style="thin">
        <color theme="0"/>
      </top>
      <bottom style="thin">
        <color rgb="FF02585C"/>
      </bottom>
      <diagonal/>
    </border>
    <border>
      <left style="thin">
        <color theme="0"/>
      </left>
      <right/>
      <top style="thin">
        <color rgb="FF02585C"/>
      </top>
      <bottom style="thin">
        <color theme="0"/>
      </bottom>
      <diagonal/>
    </border>
    <border>
      <left/>
      <right/>
      <top style="thin">
        <color rgb="FF02585C"/>
      </top>
      <bottom style="thin">
        <color theme="0"/>
      </bottom>
      <diagonal/>
    </border>
    <border>
      <left style="thin">
        <color theme="0"/>
      </left>
      <right/>
      <top style="thin">
        <color rgb="FF02585C"/>
      </top>
      <bottom/>
      <diagonal/>
    </border>
    <border>
      <left style="thin">
        <color rgb="FF722900"/>
      </left>
      <right style="thin">
        <color rgb="FF722900"/>
      </right>
      <top style="thin">
        <color rgb="FF722900"/>
      </top>
      <bottom style="thin">
        <color rgb="FF722900"/>
      </bottom>
      <diagonal/>
    </border>
    <border>
      <left/>
      <right/>
      <top style="thin">
        <color rgb="FF722900"/>
      </top>
      <bottom/>
      <diagonal/>
    </border>
    <border>
      <left/>
      <right style="thin">
        <color theme="0"/>
      </right>
      <top/>
      <bottom style="medium">
        <color rgb="FF722900"/>
      </bottom>
      <diagonal/>
    </border>
    <border>
      <left/>
      <right/>
      <top/>
      <bottom style="medium">
        <color rgb="FF722900"/>
      </bottom>
      <diagonal/>
    </border>
    <border>
      <left/>
      <right style="thin">
        <color theme="0"/>
      </right>
      <top/>
      <bottom style="thin">
        <color rgb="FF722900"/>
      </bottom>
      <diagonal/>
    </border>
    <border>
      <left/>
      <right/>
      <top/>
      <bottom style="thin">
        <color rgb="FF722900"/>
      </bottom>
      <diagonal/>
    </border>
    <border>
      <left style="thin">
        <color rgb="FF695E4A"/>
      </left>
      <right style="thin">
        <color rgb="FF695E4A"/>
      </right>
      <top style="thin">
        <color rgb="FF695E4A"/>
      </top>
      <bottom style="thin">
        <color rgb="FF695E4A"/>
      </bottom>
      <diagonal/>
    </border>
    <border>
      <left/>
      <right/>
      <top style="thin">
        <color rgb="FF695E4A"/>
      </top>
      <bottom/>
      <diagonal/>
    </border>
    <border>
      <left/>
      <right style="thin">
        <color theme="0"/>
      </right>
      <top style="thin">
        <color rgb="FF695E4A"/>
      </top>
      <bottom/>
      <diagonal/>
    </border>
    <border>
      <left/>
      <right/>
      <top/>
      <bottom style="thin">
        <color rgb="FF695E4A"/>
      </bottom>
      <diagonal/>
    </border>
    <border>
      <left/>
      <right style="thin">
        <color theme="0"/>
      </right>
      <top/>
      <bottom style="thin">
        <color rgb="FF695E4A"/>
      </bottom>
      <diagonal/>
    </border>
    <border>
      <left style="thin">
        <color theme="0"/>
      </left>
      <right/>
      <top style="thin">
        <color rgb="FF695E4A"/>
      </top>
      <bottom/>
      <diagonal/>
    </border>
    <border>
      <left style="thin">
        <color rgb="FF695E4A"/>
      </left>
      <right/>
      <top style="thin">
        <color rgb="FF695E4A"/>
      </top>
      <bottom style="thin">
        <color rgb="FF695E4A"/>
      </bottom>
      <diagonal/>
    </border>
    <border>
      <left/>
      <right/>
      <top style="thin">
        <color rgb="FF695E4A"/>
      </top>
      <bottom style="thin">
        <color rgb="FF695E4A"/>
      </bottom>
      <diagonal/>
    </border>
    <border>
      <left/>
      <right style="thin">
        <color rgb="FF695E4A"/>
      </right>
      <top style="thin">
        <color rgb="FF695E4A"/>
      </top>
      <bottom style="thin">
        <color rgb="FF695E4A"/>
      </bottom>
      <diagonal/>
    </border>
    <border>
      <left style="thin">
        <color rgb="FF7F5A00"/>
      </left>
      <right style="thin">
        <color rgb="FF7F5A00"/>
      </right>
      <top style="thin">
        <color rgb="FF7F5A00"/>
      </top>
      <bottom style="thin">
        <color rgb="FF7F5A00"/>
      </bottom>
      <diagonal/>
    </border>
    <border>
      <left/>
      <right/>
      <top/>
      <bottom style="medium">
        <color rgb="FF7F5A00"/>
      </bottom>
      <diagonal/>
    </border>
    <border>
      <left/>
      <right/>
      <top/>
      <bottom style="thin">
        <color rgb="FF7F5A00"/>
      </bottom>
      <diagonal/>
    </border>
    <border>
      <left/>
      <right style="thin">
        <color theme="0"/>
      </right>
      <top/>
      <bottom style="medium">
        <color rgb="FF7F5A00"/>
      </bottom>
      <diagonal/>
    </border>
    <border>
      <left/>
      <right style="thin">
        <color theme="0"/>
      </right>
      <top/>
      <bottom style="thin">
        <color rgb="FF7F5A00"/>
      </bottom>
      <diagonal/>
    </border>
    <border>
      <left/>
      <right/>
      <top style="medium">
        <color rgb="FF7F5A00"/>
      </top>
      <bottom/>
      <diagonal/>
    </border>
    <border>
      <left/>
      <right style="thin">
        <color theme="0"/>
      </right>
      <top style="medium">
        <color rgb="FF7F5A00"/>
      </top>
      <bottom style="thin">
        <color rgb="FF7F5A00"/>
      </bottom>
      <diagonal/>
    </border>
    <border>
      <left/>
      <right/>
      <top style="medium">
        <color rgb="FF7F5A00"/>
      </top>
      <bottom style="thin">
        <color rgb="FF7F5A00"/>
      </bottom>
      <diagonal/>
    </border>
    <border>
      <left/>
      <right/>
      <top style="thin">
        <color theme="0"/>
      </top>
      <bottom style="medium">
        <color rgb="FF7F5A00"/>
      </bottom>
      <diagonal/>
    </border>
  </borders>
  <cellStyleXfs count="4">
    <xf numFmtId="0" fontId="0" fillId="0" borderId="0"/>
    <xf numFmtId="43" fontId="3" fillId="0" borderId="0" applyFont="0" applyFill="0" applyBorder="0" applyAlignment="0" applyProtection="0"/>
    <xf numFmtId="9" fontId="3" fillId="0" borderId="0" applyFont="0" applyFill="0" applyBorder="0" applyAlignment="0" applyProtection="0"/>
    <xf numFmtId="0" fontId="4" fillId="0" borderId="0" applyNumberFormat="0" applyFill="0" applyBorder="0" applyAlignment="0" applyProtection="0"/>
  </cellStyleXfs>
  <cellXfs count="945">
    <xf numFmtId="0" fontId="0" fillId="0" borderId="0" xfId="0"/>
    <xf numFmtId="0" fontId="0" fillId="0" borderId="6" xfId="0" applyBorder="1"/>
    <xf numFmtId="0" fontId="0" fillId="0" borderId="7" xfId="0" applyBorder="1"/>
    <xf numFmtId="0" fontId="1" fillId="0" borderId="6" xfId="0" applyFont="1" applyBorder="1"/>
    <xf numFmtId="0" fontId="0" fillId="3" borderId="0" xfId="0" applyFill="1"/>
    <xf numFmtId="0" fontId="5" fillId="0" borderId="0" xfId="0" applyFont="1" applyAlignment="1">
      <alignment vertical="center"/>
    </xf>
    <xf numFmtId="0" fontId="5" fillId="0" borderId="0" xfId="0" applyFont="1" applyAlignment="1">
      <alignment vertical="center" wrapText="1"/>
    </xf>
    <xf numFmtId="0" fontId="6" fillId="7" borderId="0" xfId="0" applyFont="1" applyFill="1" applyAlignment="1">
      <alignment vertical="center"/>
    </xf>
    <xf numFmtId="0" fontId="6" fillId="7" borderId="0" xfId="0" applyFont="1" applyFill="1" applyAlignment="1">
      <alignment vertical="center" wrapText="1"/>
    </xf>
    <xf numFmtId="0" fontId="7" fillId="0" borderId="21" xfId="0" applyFont="1" applyBorder="1" applyAlignment="1">
      <alignment vertical="center"/>
    </xf>
    <xf numFmtId="0" fontId="7" fillId="0" borderId="21" xfId="0" applyFont="1" applyBorder="1" applyAlignment="1">
      <alignment vertical="center" wrapText="1"/>
    </xf>
    <xf numFmtId="0" fontId="7" fillId="0" borderId="22" xfId="0" applyFont="1" applyBorder="1" applyAlignment="1">
      <alignment vertical="center"/>
    </xf>
    <xf numFmtId="0" fontId="7" fillId="0" borderId="22" xfId="0" applyFont="1" applyBorder="1" applyAlignment="1">
      <alignment vertical="center" wrapText="1"/>
    </xf>
    <xf numFmtId="0" fontId="8" fillId="0" borderId="0" xfId="0" applyFont="1" applyAlignment="1">
      <alignment vertical="center"/>
    </xf>
    <xf numFmtId="0" fontId="8" fillId="0" borderId="0" xfId="0" applyFont="1" applyAlignment="1">
      <alignment vertical="center" wrapText="1"/>
    </xf>
    <xf numFmtId="0" fontId="8" fillId="0" borderId="1" xfId="0" applyFont="1" applyBorder="1"/>
    <xf numFmtId="0" fontId="8" fillId="0" borderId="3" xfId="0" applyFont="1" applyBorder="1"/>
    <xf numFmtId="0" fontId="8" fillId="0" borderId="6" xfId="0" applyFont="1" applyBorder="1"/>
    <xf numFmtId="0" fontId="8" fillId="0" borderId="0" xfId="0" applyFont="1"/>
    <xf numFmtId="0" fontId="8" fillId="0" borderId="9" xfId="0" applyFont="1" applyBorder="1"/>
    <xf numFmtId="0" fontId="8" fillId="0" borderId="5" xfId="0" applyFont="1" applyBorder="1"/>
    <xf numFmtId="0" fontId="8" fillId="0" borderId="4" xfId="0" applyFont="1" applyBorder="1"/>
    <xf numFmtId="0" fontId="9" fillId="3" borderId="0" xfId="0" applyFont="1" applyFill="1"/>
    <xf numFmtId="0" fontId="11" fillId="0" borderId="3" xfId="0" applyFont="1" applyBorder="1" applyAlignment="1">
      <alignment vertical="center" wrapText="1"/>
    </xf>
    <xf numFmtId="0" fontId="8" fillId="2" borderId="6" xfId="0" applyFont="1" applyFill="1" applyBorder="1"/>
    <xf numFmtId="0" fontId="8" fillId="2" borderId="0" xfId="0" applyFont="1" applyFill="1"/>
    <xf numFmtId="0" fontId="8" fillId="2" borderId="9" xfId="0" applyFont="1" applyFill="1" applyBorder="1"/>
    <xf numFmtId="0" fontId="8" fillId="2" borderId="5" xfId="0" applyFont="1" applyFill="1" applyBorder="1"/>
    <xf numFmtId="0" fontId="8" fillId="2" borderId="4" xfId="0" applyFont="1" applyFill="1" applyBorder="1"/>
    <xf numFmtId="0" fontId="12" fillId="2" borderId="4" xfId="0" applyFont="1" applyFill="1" applyBorder="1" applyAlignment="1">
      <alignment vertical="top" wrapText="1"/>
    </xf>
    <xf numFmtId="0" fontId="11" fillId="2" borderId="6" xfId="0" applyFont="1" applyFill="1" applyBorder="1" applyAlignment="1">
      <alignment horizontal="left" vertical="center" wrapText="1"/>
    </xf>
    <xf numFmtId="0" fontId="13" fillId="2" borderId="6" xfId="0" applyFont="1" applyFill="1" applyBorder="1" applyAlignment="1">
      <alignment vertical="center" wrapText="1" indent="1"/>
    </xf>
    <xf numFmtId="0" fontId="8" fillId="0" borderId="7" xfId="0" applyFont="1" applyBorder="1"/>
    <xf numFmtId="0" fontId="13" fillId="3" borderId="0" xfId="0" applyFont="1" applyFill="1" applyAlignment="1">
      <alignment horizontal="left" indent="1"/>
    </xf>
    <xf numFmtId="0" fontId="8" fillId="2" borderId="1" xfId="0" applyFont="1" applyFill="1" applyBorder="1"/>
    <xf numFmtId="0" fontId="12" fillId="2" borderId="14" xfId="0" applyFont="1" applyFill="1" applyBorder="1" applyAlignment="1">
      <alignment vertical="top" wrapText="1"/>
    </xf>
    <xf numFmtId="0" fontId="12" fillId="2" borderId="6" xfId="0" applyFont="1" applyFill="1" applyBorder="1" applyAlignment="1">
      <alignment horizontal="left" vertical="top" wrapText="1" indent="1"/>
    </xf>
    <xf numFmtId="0" fontId="8" fillId="2" borderId="13" xfId="0" applyFont="1" applyFill="1" applyBorder="1"/>
    <xf numFmtId="0" fontId="8" fillId="2" borderId="7" xfId="0" applyFont="1" applyFill="1" applyBorder="1"/>
    <xf numFmtId="0" fontId="12" fillId="2" borderId="2" xfId="0" applyFont="1" applyFill="1" applyBorder="1" applyAlignment="1">
      <alignment vertical="top" wrapText="1"/>
    </xf>
    <xf numFmtId="0" fontId="12" fillId="2" borderId="3" xfId="0" applyFont="1" applyFill="1" applyBorder="1" applyAlignment="1">
      <alignment vertical="top" wrapText="1"/>
    </xf>
    <xf numFmtId="0" fontId="12" fillId="2" borderId="15" xfId="0" applyFont="1" applyFill="1" applyBorder="1" applyAlignment="1">
      <alignment vertical="top" wrapText="1"/>
    </xf>
    <xf numFmtId="0" fontId="12" fillId="2" borderId="0" xfId="0" applyFont="1" applyFill="1" applyAlignment="1">
      <alignment vertical="top" wrapText="1"/>
    </xf>
    <xf numFmtId="0" fontId="9" fillId="3" borderId="0" xfId="0" applyFont="1" applyFill="1" applyAlignment="1">
      <alignment vertical="center"/>
    </xf>
    <xf numFmtId="0" fontId="8" fillId="0" borderId="1" xfId="0" applyFont="1" applyBorder="1" applyAlignment="1">
      <alignment vertical="center"/>
    </xf>
    <xf numFmtId="0" fontId="8" fillId="3" borderId="0" xfId="0" applyFont="1" applyFill="1"/>
    <xf numFmtId="0" fontId="12" fillId="2" borderId="10" xfId="0" applyFont="1" applyFill="1" applyBorder="1" applyAlignment="1">
      <alignment vertical="top" wrapText="1"/>
    </xf>
    <xf numFmtId="0" fontId="12" fillId="2" borderId="11" xfId="0" applyFont="1" applyFill="1" applyBorder="1" applyAlignment="1">
      <alignment vertical="top" wrapText="1"/>
    </xf>
    <xf numFmtId="0" fontId="10" fillId="0" borderId="1" xfId="0" applyFont="1" applyBorder="1" applyAlignment="1">
      <alignment vertical="center" wrapText="1"/>
    </xf>
    <xf numFmtId="0" fontId="16" fillId="2" borderId="15" xfId="0" applyFont="1" applyFill="1" applyBorder="1" applyAlignment="1">
      <alignment horizontal="left" vertical="top" wrapText="1"/>
    </xf>
    <xf numFmtId="0" fontId="16" fillId="2" borderId="0" xfId="0" applyFont="1" applyFill="1" applyAlignment="1">
      <alignment horizontal="left" vertical="top" wrapText="1"/>
    </xf>
    <xf numFmtId="0" fontId="16" fillId="2" borderId="11" xfId="0" applyFont="1" applyFill="1" applyBorder="1" applyAlignment="1">
      <alignment horizontal="left" vertical="top" wrapText="1"/>
    </xf>
    <xf numFmtId="0" fontId="14" fillId="0" borderId="2" xfId="0" applyFont="1" applyBorder="1" applyAlignment="1">
      <alignment vertical="center" wrapText="1"/>
    </xf>
    <xf numFmtId="0" fontId="14" fillId="0" borderId="3" xfId="0" applyFont="1" applyBorder="1" applyAlignment="1">
      <alignment vertical="center" wrapText="1"/>
    </xf>
    <xf numFmtId="0" fontId="8" fillId="2" borderId="3" xfId="0" applyFont="1" applyFill="1" applyBorder="1"/>
    <xf numFmtId="0" fontId="8" fillId="0" borderId="2" xfId="0" applyFont="1" applyBorder="1"/>
    <xf numFmtId="0" fontId="10" fillId="0" borderId="3" xfId="0" applyFont="1" applyBorder="1" applyAlignment="1">
      <alignment vertical="center" wrapText="1"/>
    </xf>
    <xf numFmtId="0" fontId="18" fillId="0" borderId="6" xfId="0" applyFont="1" applyBorder="1"/>
    <xf numFmtId="0" fontId="16" fillId="0" borderId="0" xfId="0" applyFont="1" applyAlignment="1">
      <alignment vertical="center"/>
    </xf>
    <xf numFmtId="0" fontId="16" fillId="0" borderId="0" xfId="0" applyFont="1" applyAlignment="1">
      <alignment vertical="center" wrapText="1"/>
    </xf>
    <xf numFmtId="0" fontId="16" fillId="0" borderId="1" xfId="0" applyFont="1" applyBorder="1"/>
    <xf numFmtId="0" fontId="16" fillId="0" borderId="7" xfId="0" applyFont="1" applyBorder="1"/>
    <xf numFmtId="0" fontId="16" fillId="0" borderId="6" xfId="0" applyFont="1" applyBorder="1"/>
    <xf numFmtId="0" fontId="16" fillId="0" borderId="0" xfId="0" applyFont="1"/>
    <xf numFmtId="0" fontId="16" fillId="0" borderId="9" xfId="0" applyFont="1" applyBorder="1"/>
    <xf numFmtId="0" fontId="16" fillId="0" borderId="5" xfId="0" applyFont="1" applyBorder="1"/>
    <xf numFmtId="0" fontId="16" fillId="0" borderId="4" xfId="0" applyFont="1" applyBorder="1"/>
    <xf numFmtId="0" fontId="14" fillId="0" borderId="7" xfId="0" applyFont="1" applyBorder="1" applyAlignment="1">
      <alignment vertical="center" wrapText="1"/>
    </xf>
    <xf numFmtId="0" fontId="16" fillId="2" borderId="6" xfId="0" applyFont="1" applyFill="1" applyBorder="1"/>
    <xf numFmtId="0" fontId="16" fillId="2" borderId="0" xfId="0" applyFont="1" applyFill="1"/>
    <xf numFmtId="0" fontId="16" fillId="2" borderId="9" xfId="0" applyFont="1" applyFill="1" applyBorder="1"/>
    <xf numFmtId="0" fontId="16" fillId="2" borderId="5" xfId="0" applyFont="1" applyFill="1" applyBorder="1"/>
    <xf numFmtId="0" fontId="16" fillId="2" borderId="4" xfId="0" applyFont="1" applyFill="1" applyBorder="1"/>
    <xf numFmtId="0" fontId="16" fillId="2" borderId="4" xfId="0" applyFont="1" applyFill="1" applyBorder="1" applyAlignment="1">
      <alignment vertical="top" wrapText="1"/>
    </xf>
    <xf numFmtId="0" fontId="14" fillId="2" borderId="6" xfId="0" applyFont="1" applyFill="1" applyBorder="1" applyAlignment="1">
      <alignment horizontal="left" vertical="center" wrapText="1"/>
    </xf>
    <xf numFmtId="0" fontId="16" fillId="2" borderId="6" xfId="0" applyFont="1" applyFill="1" applyBorder="1" applyAlignment="1">
      <alignment vertical="center" wrapText="1" indent="1"/>
    </xf>
    <xf numFmtId="0" fontId="16" fillId="2" borderId="1" xfId="0" applyFont="1" applyFill="1" applyBorder="1"/>
    <xf numFmtId="0" fontId="16" fillId="2" borderId="9" xfId="0" applyFont="1" applyFill="1" applyBorder="1" applyAlignment="1">
      <alignment vertical="top" wrapText="1"/>
    </xf>
    <xf numFmtId="0" fontId="16" fillId="2" borderId="14" xfId="0" applyFont="1" applyFill="1" applyBorder="1" applyAlignment="1">
      <alignment vertical="top" wrapText="1"/>
    </xf>
    <xf numFmtId="0" fontId="16" fillId="2" borderId="6" xfId="0" applyFont="1" applyFill="1" applyBorder="1" applyAlignment="1">
      <alignment horizontal="left" vertical="top" wrapText="1" indent="1"/>
    </xf>
    <xf numFmtId="0" fontId="16" fillId="2" borderId="13" xfId="0" applyFont="1" applyFill="1" applyBorder="1"/>
    <xf numFmtId="0" fontId="16" fillId="2" borderId="7" xfId="0" applyFont="1" applyFill="1" applyBorder="1"/>
    <xf numFmtId="0" fontId="16" fillId="0" borderId="1" xfId="0" applyFont="1" applyBorder="1" applyAlignment="1">
      <alignment vertical="center"/>
    </xf>
    <xf numFmtId="0" fontId="16" fillId="0" borderId="1" xfId="0" applyFont="1" applyBorder="1" applyAlignment="1">
      <alignment horizontal="center"/>
    </xf>
    <xf numFmtId="0" fontId="14" fillId="0" borderId="1" xfId="0" applyFont="1" applyBorder="1" applyAlignment="1">
      <alignment vertical="center" wrapText="1"/>
    </xf>
    <xf numFmtId="0" fontId="16" fillId="2" borderId="3" xfId="0" applyFont="1" applyFill="1" applyBorder="1" applyAlignment="1">
      <alignment vertical="top" wrapText="1"/>
    </xf>
    <xf numFmtId="0" fontId="16" fillId="2" borderId="15" xfId="0" applyFont="1" applyFill="1" applyBorder="1" applyAlignment="1">
      <alignment vertical="top" wrapText="1"/>
    </xf>
    <xf numFmtId="0" fontId="16" fillId="2" borderId="0" xfId="0" applyFont="1" applyFill="1" applyAlignment="1">
      <alignment vertical="top" wrapText="1"/>
    </xf>
    <xf numFmtId="0" fontId="16" fillId="0" borderId="15" xfId="0" applyFont="1" applyBorder="1" applyAlignment="1">
      <alignment vertical="top" wrapText="1"/>
    </xf>
    <xf numFmtId="0" fontId="16" fillId="0" borderId="0" xfId="0" applyFont="1" applyAlignment="1">
      <alignment vertical="top" wrapText="1"/>
    </xf>
    <xf numFmtId="0" fontId="16" fillId="0" borderId="2" xfId="0" applyFont="1" applyBorder="1" applyAlignment="1">
      <alignment vertical="top" wrapText="1"/>
    </xf>
    <xf numFmtId="0" fontId="16" fillId="0" borderId="3" xfId="0" applyFont="1" applyBorder="1" applyAlignment="1">
      <alignment vertical="top" wrapText="1"/>
    </xf>
    <xf numFmtId="0" fontId="16" fillId="2" borderId="11" xfId="0" applyFont="1" applyFill="1" applyBorder="1" applyAlignment="1">
      <alignment vertical="top" wrapText="1"/>
    </xf>
    <xf numFmtId="0" fontId="16" fillId="0" borderId="11" xfId="0" applyFont="1" applyBorder="1" applyAlignment="1">
      <alignment vertical="top" wrapText="1"/>
    </xf>
    <xf numFmtId="0" fontId="19" fillId="3" borderId="0" xfId="0" applyFont="1" applyFill="1"/>
    <xf numFmtId="0" fontId="16" fillId="0" borderId="3" xfId="0" applyFont="1" applyBorder="1"/>
    <xf numFmtId="0" fontId="16" fillId="3" borderId="0" xfId="0" applyFont="1" applyFill="1"/>
    <xf numFmtId="0" fontId="16" fillId="0" borderId="13" xfId="0" applyFont="1" applyBorder="1"/>
    <xf numFmtId="0" fontId="16" fillId="3" borderId="0" xfId="0" applyFont="1" applyFill="1" applyAlignment="1">
      <alignment horizontal="left" indent="1"/>
    </xf>
    <xf numFmtId="0" fontId="16" fillId="2" borderId="6" xfId="0" applyFont="1" applyFill="1" applyBorder="1" applyAlignment="1">
      <alignment vertical="center" wrapText="1"/>
    </xf>
    <xf numFmtId="0" fontId="16" fillId="2" borderId="12" xfId="0" applyFont="1" applyFill="1" applyBorder="1"/>
    <xf numFmtId="0" fontId="16" fillId="2" borderId="10" xfId="0" applyFont="1" applyFill="1" applyBorder="1" applyAlignment="1">
      <alignment vertical="top" wrapText="1"/>
    </xf>
    <xf numFmtId="0" fontId="16" fillId="0" borderId="2" xfId="0" applyFont="1" applyBorder="1"/>
    <xf numFmtId="0" fontId="21" fillId="3" borderId="0" xfId="0" applyFont="1" applyFill="1"/>
    <xf numFmtId="0" fontId="21" fillId="0" borderId="1" xfId="0" applyFont="1" applyBorder="1"/>
    <xf numFmtId="0" fontId="21" fillId="0" borderId="6" xfId="0" applyFont="1" applyBorder="1"/>
    <xf numFmtId="0" fontId="21" fillId="0" borderId="3" xfId="0" applyFont="1" applyBorder="1"/>
    <xf numFmtId="0" fontId="21" fillId="0" borderId="0" xfId="0" applyFont="1"/>
    <xf numFmtId="0" fontId="21" fillId="0" borderId="9" xfId="0" applyFont="1" applyBorder="1"/>
    <xf numFmtId="0" fontId="21" fillId="0" borderId="5" xfId="0" applyFont="1" applyBorder="1"/>
    <xf numFmtId="0" fontId="21" fillId="0" borderId="4" xfId="0" applyFont="1" applyBorder="1"/>
    <xf numFmtId="0" fontId="22" fillId="3" borderId="0" xfId="0" applyFont="1" applyFill="1"/>
    <xf numFmtId="0" fontId="21" fillId="2" borderId="6" xfId="0" applyFont="1" applyFill="1" applyBorder="1"/>
    <xf numFmtId="0" fontId="21" fillId="0" borderId="7" xfId="0" applyFont="1" applyBorder="1"/>
    <xf numFmtId="0" fontId="21" fillId="3" borderId="0" xfId="0" applyFont="1" applyFill="1" applyAlignment="1">
      <alignment horizontal="left" indent="1"/>
    </xf>
    <xf numFmtId="0" fontId="21" fillId="2" borderId="1" xfId="0" applyFont="1" applyFill="1" applyBorder="1"/>
    <xf numFmtId="0" fontId="21" fillId="2" borderId="15" xfId="0" applyFont="1" applyFill="1" applyBorder="1" applyAlignment="1">
      <alignment vertical="top" wrapText="1"/>
    </xf>
    <xf numFmtId="0" fontId="21" fillId="2" borderId="0" xfId="0" applyFont="1" applyFill="1" applyAlignment="1">
      <alignment vertical="top" wrapText="1"/>
    </xf>
    <xf numFmtId="0" fontId="24" fillId="0" borderId="0" xfId="0" applyFont="1" applyAlignment="1">
      <alignment horizontal="left" indent="1"/>
    </xf>
    <xf numFmtId="0" fontId="25" fillId="9" borderId="24" xfId="0" applyFont="1" applyFill="1" applyBorder="1" applyAlignment="1">
      <alignment horizontal="center" vertical="center" wrapText="1"/>
    </xf>
    <xf numFmtId="0" fontId="25" fillId="8" borderId="23" xfId="0" applyFont="1" applyFill="1" applyBorder="1" applyAlignment="1">
      <alignment horizontal="center" vertical="center" wrapText="1"/>
    </xf>
    <xf numFmtId="0" fontId="14" fillId="2" borderId="3" xfId="0" applyFont="1" applyFill="1" applyBorder="1" applyAlignment="1">
      <alignment vertical="center" wrapText="1"/>
    </xf>
    <xf numFmtId="0" fontId="14" fillId="2" borderId="3" xfId="0" applyFont="1" applyFill="1" applyBorder="1" applyAlignment="1">
      <alignment horizontal="left" vertical="center" wrapText="1"/>
    </xf>
    <xf numFmtId="0" fontId="16" fillId="2" borderId="15" xfId="0" applyFont="1" applyFill="1" applyBorder="1" applyAlignment="1">
      <alignment horizontal="left" vertical="center" wrapText="1"/>
    </xf>
    <xf numFmtId="0" fontId="16" fillId="2" borderId="3" xfId="0" applyFont="1" applyFill="1" applyBorder="1"/>
    <xf numFmtId="0" fontId="16" fillId="2" borderId="0" xfId="0" applyFont="1" applyFill="1" applyAlignment="1">
      <alignment horizontal="left" vertical="center" wrapText="1"/>
    </xf>
    <xf numFmtId="0" fontId="16" fillId="2" borderId="3" xfId="0" applyFont="1" applyFill="1" applyBorder="1" applyAlignment="1">
      <alignment vertical="center" wrapText="1"/>
    </xf>
    <xf numFmtId="0" fontId="16" fillId="2" borderId="15" xfId="0" applyFont="1" applyFill="1" applyBorder="1" applyAlignment="1">
      <alignment vertical="center" wrapText="1"/>
    </xf>
    <xf numFmtId="0" fontId="16" fillId="2" borderId="0" xfId="0" applyFont="1" applyFill="1" applyAlignment="1">
      <alignment vertical="center" wrapText="1"/>
    </xf>
    <xf numFmtId="0" fontId="14" fillId="2" borderId="1" xfId="0" applyFont="1" applyFill="1" applyBorder="1" applyAlignment="1">
      <alignment vertical="center" wrapText="1"/>
    </xf>
    <xf numFmtId="0" fontId="16" fillId="2" borderId="0" xfId="0" applyFont="1" applyFill="1" applyAlignment="1">
      <alignment horizontal="center" vertical="center" wrapText="1"/>
    </xf>
    <xf numFmtId="0" fontId="16" fillId="2" borderId="11" xfId="0" applyFont="1" applyFill="1" applyBorder="1" applyAlignment="1">
      <alignment vertical="center" wrapText="1"/>
    </xf>
    <xf numFmtId="0" fontId="16" fillId="0" borderId="14" xfId="0" applyFont="1" applyBorder="1"/>
    <xf numFmtId="0" fontId="16" fillId="0" borderId="12" xfId="0" applyFont="1" applyBorder="1"/>
    <xf numFmtId="0" fontId="16" fillId="0" borderId="6" xfId="0" applyFont="1" applyBorder="1" applyAlignment="1">
      <alignment vertical="center"/>
    </xf>
    <xf numFmtId="0" fontId="16" fillId="2" borderId="6" xfId="0" applyFont="1" applyFill="1" applyBorder="1" applyAlignment="1">
      <alignment vertical="center"/>
    </xf>
    <xf numFmtId="0" fontId="16" fillId="0" borderId="7" xfId="0" applyFont="1" applyBorder="1" applyAlignment="1">
      <alignment vertical="center"/>
    </xf>
    <xf numFmtId="0" fontId="21" fillId="0" borderId="13" xfId="0" applyFont="1" applyBorder="1"/>
    <xf numFmtId="0" fontId="21" fillId="2" borderId="4" xfId="0" applyFont="1" applyFill="1" applyBorder="1" applyAlignment="1">
      <alignment vertical="top" wrapText="1"/>
    </xf>
    <xf numFmtId="0" fontId="21" fillId="2" borderId="9" xfId="0" applyFont="1" applyFill="1" applyBorder="1" applyAlignment="1">
      <alignment vertical="top" wrapText="1"/>
    </xf>
    <xf numFmtId="0" fontId="21" fillId="2" borderId="11" xfId="0" applyFont="1" applyFill="1" applyBorder="1" applyAlignment="1">
      <alignment horizontal="left" vertical="top" wrapText="1"/>
    </xf>
    <xf numFmtId="0" fontId="21" fillId="0" borderId="1" xfId="0" applyFont="1" applyBorder="1" applyAlignment="1">
      <alignment vertical="center"/>
    </xf>
    <xf numFmtId="0" fontId="26" fillId="3" borderId="0" xfId="0" applyFont="1" applyFill="1"/>
    <xf numFmtId="0" fontId="19" fillId="3" borderId="0" xfId="0" applyFont="1" applyFill="1" applyAlignment="1">
      <alignment vertical="center"/>
    </xf>
    <xf numFmtId="16" fontId="25" fillId="10" borderId="29" xfId="0" applyNumberFormat="1" applyFont="1" applyFill="1" applyBorder="1" applyAlignment="1">
      <alignment horizontal="center" vertical="center" wrapText="1"/>
    </xf>
    <xf numFmtId="16" fontId="16" fillId="2" borderId="0" xfId="0" applyNumberFormat="1" applyFont="1" applyFill="1" applyAlignment="1">
      <alignment vertical="top" wrapText="1"/>
    </xf>
    <xf numFmtId="0" fontId="14" fillId="0" borderId="11" xfId="0" applyFont="1" applyBorder="1" applyAlignment="1">
      <alignment vertical="center" wrapText="1"/>
    </xf>
    <xf numFmtId="0" fontId="16" fillId="0" borderId="11" xfId="0" applyFont="1" applyBorder="1"/>
    <xf numFmtId="0" fontId="16" fillId="2" borderId="1" xfId="0" applyFont="1" applyFill="1" applyBorder="1" applyAlignment="1">
      <alignment vertical="top"/>
    </xf>
    <xf numFmtId="0" fontId="16" fillId="2" borderId="6" xfId="0" applyFont="1" applyFill="1" applyBorder="1" applyAlignment="1">
      <alignment vertical="top"/>
    </xf>
    <xf numFmtId="0" fontId="16" fillId="0" borderId="6" xfId="0" applyFont="1" applyBorder="1" applyAlignment="1">
      <alignment vertical="top"/>
    </xf>
    <xf numFmtId="0" fontId="16" fillId="0" borderId="1" xfId="0" applyFont="1" applyBorder="1" applyAlignment="1">
      <alignment vertical="top"/>
    </xf>
    <xf numFmtId="0" fontId="16" fillId="2" borderId="14" xfId="0" applyFont="1" applyFill="1" applyBorder="1" applyAlignment="1">
      <alignment horizontal="left" vertical="top" wrapText="1"/>
    </xf>
    <xf numFmtId="0" fontId="16" fillId="2" borderId="9" xfId="0" applyFont="1" applyFill="1" applyBorder="1" applyAlignment="1">
      <alignment horizontal="left" vertical="center" wrapText="1"/>
    </xf>
    <xf numFmtId="0" fontId="16" fillId="2" borderId="4" xfId="0" applyFont="1" applyFill="1" applyBorder="1" applyAlignment="1">
      <alignment vertical="center" wrapText="1"/>
    </xf>
    <xf numFmtId="0" fontId="16" fillId="2" borderId="14" xfId="0" applyFont="1" applyFill="1" applyBorder="1" applyAlignment="1">
      <alignment vertical="center" wrapText="1"/>
    </xf>
    <xf numFmtId="0" fontId="16" fillId="2" borderId="9" xfId="0" applyFont="1" applyFill="1" applyBorder="1" applyAlignment="1">
      <alignment vertical="center" wrapText="1"/>
    </xf>
    <xf numFmtId="0" fontId="16" fillId="3" borderId="0" xfId="0" applyFont="1" applyFill="1" applyAlignment="1">
      <alignment vertical="center"/>
    </xf>
    <xf numFmtId="0" fontId="14" fillId="0" borderId="0" xfId="0" applyFont="1" applyAlignment="1">
      <alignment horizontal="left" vertical="center" wrapText="1"/>
    </xf>
    <xf numFmtId="0" fontId="14" fillId="0" borderId="0" xfId="0" applyFont="1" applyAlignment="1">
      <alignment horizontal="justify" vertical="center" wrapText="1"/>
    </xf>
    <xf numFmtId="0" fontId="14" fillId="0" borderId="0" xfId="0" applyFont="1" applyAlignment="1">
      <alignment horizontal="right" vertical="center" wrapText="1"/>
    </xf>
    <xf numFmtId="0" fontId="16" fillId="0" borderId="0" xfId="0" applyFont="1" applyAlignment="1">
      <alignment horizontal="right" vertical="center" wrapText="1"/>
    </xf>
    <xf numFmtId="0" fontId="14" fillId="0" borderId="0" xfId="0" applyFont="1" applyAlignment="1">
      <alignment vertical="center" wrapText="1"/>
    </xf>
    <xf numFmtId="0" fontId="15" fillId="4" borderId="35" xfId="0" applyFont="1" applyFill="1" applyBorder="1" applyAlignment="1">
      <alignment horizontal="center" vertical="center" wrapText="1"/>
    </xf>
    <xf numFmtId="0" fontId="16" fillId="0" borderId="7" xfId="0" applyFont="1" applyBorder="1" applyAlignment="1">
      <alignment vertical="top"/>
    </xf>
    <xf numFmtId="0" fontId="25" fillId="10" borderId="35" xfId="0" applyFont="1" applyFill="1" applyBorder="1" applyAlignment="1">
      <alignment horizontal="center" vertical="center" wrapText="1"/>
    </xf>
    <xf numFmtId="0" fontId="16" fillId="4" borderId="0" xfId="0" applyFont="1" applyFill="1" applyAlignment="1">
      <alignment horizontal="center" vertical="center"/>
    </xf>
    <xf numFmtId="0" fontId="10" fillId="0" borderId="0" xfId="0" applyFont="1" applyAlignment="1">
      <alignment vertical="center" wrapText="1"/>
    </xf>
    <xf numFmtId="0" fontId="21" fillId="2" borderId="3" xfId="0" applyFont="1" applyFill="1" applyBorder="1" applyAlignment="1">
      <alignment vertical="top" wrapText="1"/>
    </xf>
    <xf numFmtId="0" fontId="23" fillId="2" borderId="6" xfId="0" applyFont="1" applyFill="1" applyBorder="1" applyAlignment="1">
      <alignment horizontal="left" vertical="center" wrapText="1"/>
    </xf>
    <xf numFmtId="0" fontId="21" fillId="2" borderId="6" xfId="0" applyFont="1" applyFill="1" applyBorder="1" applyAlignment="1">
      <alignment vertical="center" wrapText="1" indent="1"/>
    </xf>
    <xf numFmtId="0" fontId="21" fillId="0" borderId="2" xfId="0" applyFont="1" applyBorder="1"/>
    <xf numFmtId="0" fontId="21" fillId="2" borderId="6" xfId="0" applyFont="1" applyFill="1" applyBorder="1" applyAlignment="1">
      <alignment horizontal="left" vertical="top" wrapText="1"/>
    </xf>
    <xf numFmtId="0" fontId="16" fillId="2" borderId="10" xfId="0" applyFont="1" applyFill="1" applyBorder="1" applyAlignment="1">
      <alignment horizontal="left" vertical="top" wrapText="1"/>
    </xf>
    <xf numFmtId="0" fontId="16" fillId="2" borderId="2" xfId="0" applyFont="1" applyFill="1" applyBorder="1" applyAlignment="1">
      <alignment horizontal="left" vertical="top" wrapText="1"/>
    </xf>
    <xf numFmtId="0" fontId="16" fillId="0" borderId="0" xfId="0" applyFont="1" applyAlignment="1">
      <alignment horizontal="left" vertical="top" wrapText="1"/>
    </xf>
    <xf numFmtId="0" fontId="15" fillId="4" borderId="0" xfId="0" applyFont="1" applyFill="1" applyAlignment="1">
      <alignment horizontal="center" vertical="center" wrapText="1"/>
    </xf>
    <xf numFmtId="0" fontId="16" fillId="0" borderId="3" xfId="0" applyFont="1" applyBorder="1" applyAlignment="1">
      <alignment vertical="center"/>
    </xf>
    <xf numFmtId="0" fontId="16" fillId="0" borderId="9" xfId="0" applyFont="1" applyBorder="1" applyAlignment="1">
      <alignment vertical="center"/>
    </xf>
    <xf numFmtId="0" fontId="16" fillId="0" borderId="5" xfId="0" applyFont="1" applyBorder="1" applyAlignment="1">
      <alignment vertical="center"/>
    </xf>
    <xf numFmtId="0" fontId="16" fillId="0" borderId="4" xfId="0" applyFont="1" applyBorder="1" applyAlignment="1">
      <alignment vertical="center"/>
    </xf>
    <xf numFmtId="0" fontId="16" fillId="0" borderId="13" xfId="0" applyFont="1" applyBorder="1" applyAlignment="1">
      <alignment vertical="center"/>
    </xf>
    <xf numFmtId="0" fontId="16" fillId="2" borderId="0" xfId="0" applyFont="1" applyFill="1" applyAlignment="1">
      <alignment vertical="center"/>
    </xf>
    <xf numFmtId="0" fontId="16" fillId="2" borderId="9" xfId="0" applyFont="1" applyFill="1" applyBorder="1" applyAlignment="1">
      <alignment vertical="center"/>
    </xf>
    <xf numFmtId="0" fontId="16" fillId="2" borderId="5" xfId="0" applyFont="1" applyFill="1" applyBorder="1" applyAlignment="1">
      <alignment vertical="center"/>
    </xf>
    <xf numFmtId="0" fontId="16" fillId="2" borderId="4" xfId="0" applyFont="1" applyFill="1" applyBorder="1" applyAlignment="1">
      <alignment vertical="center"/>
    </xf>
    <xf numFmtId="0" fontId="16" fillId="2" borderId="1" xfId="0" applyFont="1" applyFill="1" applyBorder="1" applyAlignment="1">
      <alignment vertical="center"/>
    </xf>
    <xf numFmtId="0" fontId="16" fillId="2" borderId="13" xfId="0" applyFont="1" applyFill="1" applyBorder="1" applyAlignment="1">
      <alignment vertical="center"/>
    </xf>
    <xf numFmtId="0" fontId="16" fillId="0" borderId="3" xfId="0" applyFont="1" applyBorder="1" applyAlignment="1">
      <alignment vertical="center" wrapText="1"/>
    </xf>
    <xf numFmtId="0" fontId="16" fillId="0" borderId="11" xfId="0" applyFont="1" applyBorder="1" applyAlignment="1">
      <alignment vertical="center" wrapText="1"/>
    </xf>
    <xf numFmtId="0" fontId="17" fillId="0" borderId="0" xfId="0" applyFont="1"/>
    <xf numFmtId="0" fontId="16" fillId="0" borderId="11" xfId="0" applyFont="1" applyBorder="1" applyAlignment="1">
      <alignment vertical="center"/>
    </xf>
    <xf numFmtId="16" fontId="27" fillId="10" borderId="6" xfId="3" applyNumberFormat="1" applyFont="1" applyFill="1" applyBorder="1" applyAlignment="1">
      <alignment horizontal="center" vertical="center" wrapText="1"/>
    </xf>
    <xf numFmtId="0" fontId="21" fillId="0" borderId="11" xfId="0" applyFont="1" applyBorder="1"/>
    <xf numFmtId="0" fontId="14" fillId="0" borderId="3" xfId="0" applyFont="1" applyBorder="1" applyAlignment="1">
      <alignment horizontal="left" vertical="center" wrapText="1"/>
    </xf>
    <xf numFmtId="0" fontId="16" fillId="4" borderId="0" xfId="0" applyFont="1" applyFill="1" applyAlignment="1">
      <alignment vertical="center" wrapText="1"/>
    </xf>
    <xf numFmtId="3" fontId="16" fillId="4" borderId="0" xfId="0" applyNumberFormat="1" applyFont="1" applyFill="1" applyAlignment="1">
      <alignment horizontal="right" vertical="center" wrapText="1"/>
    </xf>
    <xf numFmtId="3" fontId="16" fillId="0" borderId="0" xfId="0" applyNumberFormat="1" applyFont="1" applyAlignment="1">
      <alignment horizontal="right" vertical="center" wrapText="1"/>
    </xf>
    <xf numFmtId="0" fontId="29" fillId="2" borderId="0" xfId="0" applyFont="1" applyFill="1" applyAlignment="1">
      <alignment horizontal="left" vertical="top"/>
    </xf>
    <xf numFmtId="0" fontId="14" fillId="4" borderId="0" xfId="0" applyFont="1" applyFill="1" applyAlignment="1">
      <alignment vertical="center" wrapText="1"/>
    </xf>
    <xf numFmtId="3" fontId="16" fillId="4" borderId="0" xfId="0" applyNumberFormat="1" applyFont="1" applyFill="1" applyAlignment="1">
      <alignment horizontal="right" vertical="center" wrapText="1" indent="1"/>
    </xf>
    <xf numFmtId="3" fontId="16" fillId="2" borderId="0" xfId="0" applyNumberFormat="1" applyFont="1" applyFill="1" applyAlignment="1">
      <alignment horizontal="right" vertical="center" wrapText="1" indent="1"/>
    </xf>
    <xf numFmtId="0" fontId="16" fillId="0" borderId="0" xfId="0" applyFont="1" applyAlignment="1">
      <alignment horizontal="left" vertical="center" wrapText="1"/>
    </xf>
    <xf numFmtId="0" fontId="14" fillId="0" borderId="6" xfId="0" applyFont="1" applyBorder="1" applyAlignment="1">
      <alignment horizontal="center" vertical="center"/>
    </xf>
    <xf numFmtId="0" fontId="14" fillId="4" borderId="36" xfId="0" applyFont="1" applyFill="1" applyBorder="1" applyAlignment="1">
      <alignment horizontal="center" vertical="center"/>
    </xf>
    <xf numFmtId="0" fontId="15" fillId="4" borderId="39" xfId="0" applyFont="1" applyFill="1" applyBorder="1" applyAlignment="1">
      <alignment horizontal="center" vertical="center" wrapText="1"/>
    </xf>
    <xf numFmtId="0" fontId="25" fillId="10" borderId="40" xfId="0" applyFont="1" applyFill="1" applyBorder="1" applyAlignment="1">
      <alignment horizontal="center" vertical="center" wrapText="1"/>
    </xf>
    <xf numFmtId="0" fontId="16" fillId="4" borderId="0" xfId="0" applyFont="1" applyFill="1" applyAlignment="1">
      <alignment vertical="center"/>
    </xf>
    <xf numFmtId="0" fontId="15" fillId="4" borderId="36" xfId="0" applyFont="1" applyFill="1" applyBorder="1" applyAlignment="1">
      <alignment vertical="center"/>
    </xf>
    <xf numFmtId="165" fontId="16" fillId="4" borderId="0" xfId="1" applyNumberFormat="1" applyFont="1" applyFill="1" applyAlignment="1">
      <alignment horizontal="center" vertical="center"/>
    </xf>
    <xf numFmtId="0" fontId="14" fillId="4" borderId="0" xfId="0" applyFont="1" applyFill="1" applyAlignment="1">
      <alignment horizontal="justify" vertical="center" wrapText="1"/>
    </xf>
    <xf numFmtId="0" fontId="16" fillId="2" borderId="2" xfId="0" applyFont="1" applyFill="1" applyBorder="1" applyAlignment="1">
      <alignment vertical="top" wrapText="1"/>
    </xf>
    <xf numFmtId="0" fontId="31" fillId="4" borderId="46" xfId="0" applyFont="1" applyFill="1" applyBorder="1" applyAlignment="1">
      <alignment horizontal="center" vertical="center" wrapText="1"/>
    </xf>
    <xf numFmtId="0" fontId="25" fillId="8" borderId="46" xfId="0" applyFont="1" applyFill="1" applyBorder="1" applyAlignment="1">
      <alignment horizontal="center" vertical="center" wrapText="1"/>
    </xf>
    <xf numFmtId="165" fontId="16" fillId="2" borderId="0" xfId="1" applyNumberFormat="1" applyFont="1" applyFill="1" applyBorder="1" applyAlignment="1">
      <alignment horizontal="left" vertical="center" wrapText="1"/>
    </xf>
    <xf numFmtId="165" fontId="14" fillId="4" borderId="47" xfId="1" applyNumberFormat="1" applyFont="1" applyFill="1" applyBorder="1" applyAlignment="1">
      <alignment horizontal="center" vertical="center"/>
    </xf>
    <xf numFmtId="3" fontId="14" fillId="4" borderId="47" xfId="0" applyNumberFormat="1" applyFont="1" applyFill="1" applyBorder="1" applyAlignment="1">
      <alignment horizontal="right" vertical="center" wrapText="1"/>
    </xf>
    <xf numFmtId="3" fontId="31" fillId="0" borderId="47" xfId="0" applyNumberFormat="1" applyFont="1" applyBorder="1" applyAlignment="1">
      <alignment horizontal="right" vertical="center" wrapText="1"/>
    </xf>
    <xf numFmtId="0" fontId="29" fillId="2" borderId="0" xfId="0" applyFont="1" applyFill="1" applyAlignment="1">
      <alignment horizontal="left" vertical="center"/>
    </xf>
    <xf numFmtId="0" fontId="29" fillId="2" borderId="0" xfId="0" applyFont="1" applyFill="1" applyAlignment="1">
      <alignment horizontal="left" vertical="top" wrapText="1"/>
    </xf>
    <xf numFmtId="0" fontId="29" fillId="2" borderId="0" xfId="0" applyFont="1" applyFill="1" applyAlignment="1">
      <alignment vertical="top" wrapText="1"/>
    </xf>
    <xf numFmtId="0" fontId="16" fillId="2" borderId="9" xfId="0" applyFont="1" applyFill="1" applyBorder="1" applyAlignment="1">
      <alignment horizontal="left" vertical="top" wrapText="1"/>
    </xf>
    <xf numFmtId="0" fontId="30" fillId="2" borderId="0" xfId="0" applyFont="1" applyFill="1"/>
    <xf numFmtId="0" fontId="16" fillId="4" borderId="0" xfId="0" applyFont="1" applyFill="1" applyAlignment="1">
      <alignment horizontal="center" vertical="center" wrapText="1"/>
    </xf>
    <xf numFmtId="0" fontId="14" fillId="4" borderId="0" xfId="0" applyFont="1" applyFill="1" applyAlignment="1">
      <alignment horizontal="center" vertical="center" wrapText="1"/>
    </xf>
    <xf numFmtId="3" fontId="14" fillId="4" borderId="47" xfId="0" applyNumberFormat="1" applyFont="1" applyFill="1" applyBorder="1" applyAlignment="1">
      <alignment horizontal="right" vertical="center" wrapText="1" indent="1"/>
    </xf>
    <xf numFmtId="3" fontId="31" fillId="2" borderId="47" xfId="0" applyNumberFormat="1" applyFont="1" applyFill="1" applyBorder="1" applyAlignment="1">
      <alignment horizontal="right" vertical="center" wrapText="1" indent="1"/>
    </xf>
    <xf numFmtId="0" fontId="19" fillId="0" borderId="0" xfId="0" applyFont="1" applyAlignment="1">
      <alignment vertical="center"/>
    </xf>
    <xf numFmtId="0" fontId="29" fillId="2" borderId="0" xfId="0" applyFont="1" applyFill="1" applyAlignment="1">
      <alignment vertical="center"/>
    </xf>
    <xf numFmtId="17" fontId="25" fillId="9" borderId="24" xfId="0" applyNumberFormat="1" applyFont="1" applyFill="1" applyBorder="1" applyAlignment="1">
      <alignment horizontal="center" vertical="center" wrapText="1"/>
    </xf>
    <xf numFmtId="0" fontId="14" fillId="2" borderId="7" xfId="0" applyFont="1" applyFill="1" applyBorder="1" applyAlignment="1">
      <alignment vertical="center" wrapText="1"/>
    </xf>
    <xf numFmtId="17" fontId="33" fillId="9" borderId="6" xfId="3" applyNumberFormat="1" applyFont="1" applyFill="1" applyBorder="1" applyAlignment="1">
      <alignment horizontal="center" vertical="center" wrapText="1"/>
    </xf>
    <xf numFmtId="17" fontId="27" fillId="9" borderId="6" xfId="3" applyNumberFormat="1" applyFont="1" applyFill="1" applyBorder="1" applyAlignment="1">
      <alignment horizontal="center" vertical="center" wrapText="1"/>
    </xf>
    <xf numFmtId="0" fontId="27" fillId="8" borderId="6" xfId="3" applyFont="1" applyFill="1" applyBorder="1" applyAlignment="1">
      <alignment horizontal="center" vertical="center" wrapText="1"/>
    </xf>
    <xf numFmtId="0" fontId="27" fillId="9" borderId="6" xfId="3" applyFont="1" applyFill="1" applyBorder="1" applyAlignment="1">
      <alignment horizontal="center" vertical="center" wrapText="1"/>
    </xf>
    <xf numFmtId="0" fontId="35" fillId="9" borderId="6" xfId="3" applyFont="1" applyFill="1" applyBorder="1" applyAlignment="1">
      <alignment horizontal="center" vertical="center" wrapText="1"/>
    </xf>
    <xf numFmtId="0" fontId="36" fillId="0" borderId="6" xfId="0" applyFont="1" applyBorder="1"/>
    <xf numFmtId="0" fontId="37" fillId="0" borderId="6" xfId="0" applyFont="1" applyBorder="1"/>
    <xf numFmtId="0" fontId="14" fillId="2" borderId="0" xfId="0" applyFont="1" applyFill="1" applyAlignment="1">
      <alignment horizontal="left" vertical="center" wrapText="1"/>
    </xf>
    <xf numFmtId="0" fontId="14" fillId="2" borderId="0" xfId="0" applyFont="1" applyFill="1" applyAlignment="1">
      <alignment horizontal="left" vertical="center"/>
    </xf>
    <xf numFmtId="0" fontId="16" fillId="2" borderId="0" xfId="0" applyFont="1" applyFill="1" applyAlignment="1">
      <alignment horizontal="justify" vertical="top" wrapText="1"/>
    </xf>
    <xf numFmtId="4" fontId="16" fillId="2" borderId="0" xfId="0" applyNumberFormat="1" applyFont="1" applyFill="1" applyAlignment="1">
      <alignment horizontal="right" vertical="center" wrapText="1"/>
    </xf>
    <xf numFmtId="0" fontId="16" fillId="4" borderId="0" xfId="0" applyFont="1" applyFill="1" applyAlignment="1">
      <alignment horizontal="right" vertical="center" wrapText="1"/>
    </xf>
    <xf numFmtId="0" fontId="16" fillId="2" borderId="0" xfId="0" applyFont="1" applyFill="1" applyAlignment="1">
      <alignment horizontal="right" vertical="center" wrapText="1"/>
    </xf>
    <xf numFmtId="4" fontId="14" fillId="2" borderId="0" xfId="0" applyNumberFormat="1" applyFont="1" applyFill="1" applyAlignment="1">
      <alignment horizontal="right" vertical="center" wrapText="1"/>
    </xf>
    <xf numFmtId="0" fontId="29" fillId="2" borderId="15" xfId="0" applyFont="1" applyFill="1" applyBorder="1" applyAlignment="1">
      <alignment horizontal="left" vertical="top"/>
    </xf>
    <xf numFmtId="0" fontId="29" fillId="2" borderId="9" xfId="0" applyFont="1" applyFill="1" applyBorder="1" applyAlignment="1">
      <alignment horizontal="left" vertical="top" wrapText="1"/>
    </xf>
    <xf numFmtId="3" fontId="16" fillId="2" borderId="0" xfId="0" applyNumberFormat="1" applyFont="1" applyFill="1" applyAlignment="1">
      <alignment horizontal="right" vertical="center" wrapText="1"/>
    </xf>
    <xf numFmtId="0" fontId="16" fillId="2" borderId="7" xfId="0" applyFont="1" applyFill="1" applyBorder="1" applyAlignment="1">
      <alignment vertical="top" wrapText="1"/>
    </xf>
    <xf numFmtId="0" fontId="16" fillId="2" borderId="13" xfId="0" applyFont="1" applyFill="1" applyBorder="1" applyAlignment="1">
      <alignment horizontal="justify" vertical="top" wrapText="1"/>
    </xf>
    <xf numFmtId="0" fontId="16" fillId="2" borderId="1" xfId="0" applyFont="1" applyFill="1" applyBorder="1" applyAlignment="1">
      <alignment horizontal="justify" vertical="top" wrapText="1"/>
    </xf>
    <xf numFmtId="0" fontId="16" fillId="2" borderId="7" xfId="0" applyFont="1" applyFill="1" applyBorder="1" applyAlignment="1">
      <alignment horizontal="justify" vertical="top" wrapText="1"/>
    </xf>
    <xf numFmtId="0" fontId="38" fillId="3" borderId="0" xfId="0" applyFont="1" applyFill="1"/>
    <xf numFmtId="0" fontId="39" fillId="2" borderId="1" xfId="0" applyFont="1" applyFill="1" applyBorder="1"/>
    <xf numFmtId="0" fontId="40" fillId="2" borderId="15" xfId="0" applyFont="1" applyFill="1" applyBorder="1" applyAlignment="1">
      <alignment horizontal="left" vertical="top" wrapText="1"/>
    </xf>
    <xf numFmtId="0" fontId="40" fillId="2" borderId="0" xfId="0" applyFont="1" applyFill="1" applyAlignment="1">
      <alignment horizontal="left" vertical="top" wrapText="1"/>
    </xf>
    <xf numFmtId="0" fontId="41" fillId="2" borderId="9" xfId="0" applyFont="1" applyFill="1" applyBorder="1"/>
    <xf numFmtId="0" fontId="42" fillId="2" borderId="6" xfId="0" applyFont="1" applyFill="1" applyBorder="1" applyAlignment="1">
      <alignment horizontal="left" vertical="center" wrapText="1"/>
    </xf>
    <xf numFmtId="0" fontId="41" fillId="2" borderId="6" xfId="0" applyFont="1" applyFill="1" applyBorder="1"/>
    <xf numFmtId="0" fontId="39" fillId="2" borderId="6" xfId="0" applyFont="1" applyFill="1" applyBorder="1"/>
    <xf numFmtId="0" fontId="39" fillId="0" borderId="7" xfId="0" applyFont="1" applyBorder="1"/>
    <xf numFmtId="0" fontId="39" fillId="0" borderId="6" xfId="0" applyFont="1" applyBorder="1"/>
    <xf numFmtId="0" fontId="43" fillId="2" borderId="15" xfId="0" applyFont="1" applyFill="1" applyBorder="1" applyAlignment="1">
      <alignment vertical="top" wrapText="1"/>
    </xf>
    <xf numFmtId="0" fontId="43" fillId="2" borderId="0" xfId="0" applyFont="1" applyFill="1" applyAlignment="1">
      <alignment vertical="top" wrapText="1"/>
    </xf>
    <xf numFmtId="0" fontId="40" fillId="2" borderId="9" xfId="0" applyFont="1" applyFill="1" applyBorder="1" applyAlignment="1">
      <alignment vertical="top" wrapText="1"/>
    </xf>
    <xf numFmtId="0" fontId="40" fillId="2" borderId="14" xfId="0" applyFont="1" applyFill="1" applyBorder="1" applyAlignment="1">
      <alignment vertical="top" wrapText="1"/>
    </xf>
    <xf numFmtId="0" fontId="43" fillId="2" borderId="10" xfId="0" applyFont="1" applyFill="1" applyBorder="1" applyAlignment="1">
      <alignment vertical="top" wrapText="1"/>
    </xf>
    <xf numFmtId="0" fontId="43" fillId="2" borderId="11" xfId="0" applyFont="1" applyFill="1" applyBorder="1" applyAlignment="1">
      <alignment vertical="top" wrapText="1"/>
    </xf>
    <xf numFmtId="0" fontId="41" fillId="0" borderId="6" xfId="0" applyFont="1" applyBorder="1"/>
    <xf numFmtId="0" fontId="39" fillId="0" borderId="1" xfId="0" applyFont="1" applyBorder="1"/>
    <xf numFmtId="0" fontId="44" fillId="2" borderId="6" xfId="0" applyFont="1" applyFill="1" applyBorder="1" applyAlignment="1">
      <alignment vertical="center" wrapText="1"/>
    </xf>
    <xf numFmtId="0" fontId="41" fillId="2" borderId="12" xfId="0" applyFont="1" applyFill="1" applyBorder="1"/>
    <xf numFmtId="0" fontId="41" fillId="2" borderId="6" xfId="0" applyFont="1" applyFill="1" applyBorder="1" applyAlignment="1">
      <alignment vertical="center"/>
    </xf>
    <xf numFmtId="0" fontId="12" fillId="2" borderId="6" xfId="0" applyFont="1" applyFill="1" applyBorder="1" applyAlignment="1">
      <alignment vertical="center" wrapText="1"/>
    </xf>
    <xf numFmtId="0" fontId="38" fillId="3" borderId="0" xfId="0" applyFont="1" applyFill="1" applyAlignment="1">
      <alignment vertical="center"/>
    </xf>
    <xf numFmtId="0" fontId="39" fillId="0" borderId="1" xfId="0" applyFont="1" applyBorder="1" applyAlignment="1">
      <alignment vertical="center"/>
    </xf>
    <xf numFmtId="0" fontId="39" fillId="2" borderId="12" xfId="0" applyFont="1" applyFill="1" applyBorder="1"/>
    <xf numFmtId="0" fontId="39" fillId="0" borderId="14" xfId="0" applyFont="1" applyBorder="1"/>
    <xf numFmtId="0" fontId="39" fillId="0" borderId="12" xfId="0" applyFont="1" applyBorder="1"/>
    <xf numFmtId="0" fontId="39" fillId="0" borderId="6" xfId="0" applyFont="1" applyBorder="1" applyAlignment="1">
      <alignment vertical="center"/>
    </xf>
    <xf numFmtId="0" fontId="39" fillId="2" borderId="6" xfId="0" applyFont="1" applyFill="1" applyBorder="1" applyAlignment="1">
      <alignment vertical="center"/>
    </xf>
    <xf numFmtId="0" fontId="39" fillId="0" borderId="7" xfId="0" applyFont="1" applyBorder="1" applyAlignment="1">
      <alignment vertical="center"/>
    </xf>
    <xf numFmtId="0" fontId="45" fillId="2" borderId="6" xfId="0" applyFont="1" applyFill="1" applyBorder="1" applyAlignment="1">
      <alignment vertical="center" indent="1"/>
    </xf>
    <xf numFmtId="0" fontId="46" fillId="2" borderId="6" xfId="0" applyFont="1" applyFill="1" applyBorder="1" applyAlignment="1">
      <alignment vertical="center" indent="1"/>
    </xf>
    <xf numFmtId="0" fontId="39" fillId="3" borderId="0" xfId="0" applyFont="1" applyFill="1" applyAlignment="1">
      <alignment vertical="center"/>
    </xf>
    <xf numFmtId="0" fontId="39" fillId="3" borderId="0" xfId="0" applyFont="1" applyFill="1"/>
    <xf numFmtId="0" fontId="41" fillId="2" borderId="15" xfId="0" applyFont="1" applyFill="1" applyBorder="1"/>
    <xf numFmtId="0" fontId="41" fillId="2" borderId="0" xfId="0" applyFont="1" applyFill="1"/>
    <xf numFmtId="0" fontId="39" fillId="3" borderId="0" xfId="0" applyFont="1" applyFill="1" applyAlignment="1">
      <alignment horizontal="center"/>
    </xf>
    <xf numFmtId="0" fontId="39" fillId="0" borderId="1" xfId="0" applyFont="1" applyBorder="1" applyAlignment="1">
      <alignment horizontal="center"/>
    </xf>
    <xf numFmtId="0" fontId="45" fillId="2" borderId="6" xfId="0" applyFont="1" applyFill="1" applyBorder="1" applyAlignment="1">
      <alignment vertical="center" wrapText="1"/>
    </xf>
    <xf numFmtId="0" fontId="39" fillId="0" borderId="7" xfId="0" applyFont="1" applyBorder="1" applyAlignment="1">
      <alignment horizontal="center"/>
    </xf>
    <xf numFmtId="0" fontId="39" fillId="0" borderId="6" xfId="0" applyFont="1" applyBorder="1" applyAlignment="1">
      <alignment horizontal="center"/>
    </xf>
    <xf numFmtId="0" fontId="47" fillId="2" borderId="6" xfId="0" applyFont="1" applyFill="1" applyBorder="1" applyAlignment="1">
      <alignment vertical="center"/>
    </xf>
    <xf numFmtId="0" fontId="41" fillId="2" borderId="6" xfId="0" applyFont="1" applyFill="1" applyBorder="1" applyAlignment="1">
      <alignment vertical="center" indent="1"/>
    </xf>
    <xf numFmtId="0" fontId="48" fillId="2" borderId="6" xfId="0" applyFont="1" applyFill="1" applyBorder="1" applyAlignment="1">
      <alignment vertical="center" indent="1"/>
    </xf>
    <xf numFmtId="0" fontId="47" fillId="2" borderId="6" xfId="0" applyFont="1" applyFill="1" applyBorder="1" applyAlignment="1">
      <alignment vertical="center" indent="1"/>
    </xf>
    <xf numFmtId="0" fontId="47" fillId="2" borderId="6" xfId="0" applyFont="1" applyFill="1" applyBorder="1" applyAlignment="1">
      <alignment vertical="center" wrapText="1" indent="1"/>
    </xf>
    <xf numFmtId="0" fontId="41" fillId="3" borderId="0" xfId="0" applyFont="1" applyFill="1" applyAlignment="1">
      <alignment vertical="center"/>
    </xf>
    <xf numFmtId="0" fontId="41" fillId="0" borderId="1" xfId="0" applyFont="1" applyBorder="1" applyAlignment="1">
      <alignment vertical="center"/>
    </xf>
    <xf numFmtId="0" fontId="39" fillId="0" borderId="4" xfId="0" applyFont="1" applyBorder="1"/>
    <xf numFmtId="0" fontId="40" fillId="2" borderId="6" xfId="0" applyFont="1" applyFill="1" applyBorder="1"/>
    <xf numFmtId="0" fontId="40" fillId="0" borderId="7" xfId="0" applyFont="1" applyBorder="1"/>
    <xf numFmtId="0" fontId="47" fillId="2" borderId="6" xfId="0" applyFont="1" applyFill="1" applyBorder="1" applyAlignment="1">
      <alignment vertical="center" wrapText="1"/>
    </xf>
    <xf numFmtId="0" fontId="49" fillId="2" borderId="6" xfId="0" applyFont="1" applyFill="1" applyBorder="1" applyAlignment="1">
      <alignment vertical="center" wrapText="1" indent="1"/>
    </xf>
    <xf numFmtId="0" fontId="49" fillId="2" borderId="7" xfId="0" applyFont="1" applyFill="1" applyBorder="1" applyAlignment="1">
      <alignment vertical="center" wrapText="1" indent="1"/>
    </xf>
    <xf numFmtId="3" fontId="45" fillId="2" borderId="6" xfId="0" applyNumberFormat="1" applyFont="1" applyFill="1" applyBorder="1" applyAlignment="1">
      <alignment vertical="center" indent="1"/>
    </xf>
    <xf numFmtId="0" fontId="45" fillId="2" borderId="6" xfId="0" applyFont="1" applyFill="1" applyBorder="1" applyAlignment="1">
      <alignment vertical="center"/>
    </xf>
    <xf numFmtId="0" fontId="45" fillId="0" borderId="7" xfId="0" applyFont="1" applyBorder="1" applyAlignment="1">
      <alignment vertical="center"/>
    </xf>
    <xf numFmtId="0" fontId="41" fillId="0" borderId="7" xfId="0" applyFont="1" applyBorder="1" applyAlignment="1">
      <alignment vertical="center"/>
    </xf>
    <xf numFmtId="0" fontId="41" fillId="0" borderId="6" xfId="0" applyFont="1" applyBorder="1" applyAlignment="1">
      <alignment vertical="center"/>
    </xf>
    <xf numFmtId="0" fontId="41" fillId="2" borderId="10" xfId="0" applyFont="1" applyFill="1" applyBorder="1"/>
    <xf numFmtId="0" fontId="41" fillId="2" borderId="11" xfId="0" applyFont="1" applyFill="1" applyBorder="1"/>
    <xf numFmtId="0" fontId="41" fillId="0" borderId="12" xfId="0" applyFont="1" applyBorder="1"/>
    <xf numFmtId="3" fontId="46" fillId="2" borderId="6" xfId="0" applyNumberFormat="1" applyFont="1" applyFill="1" applyBorder="1" applyAlignment="1">
      <alignment vertical="center" indent="1"/>
    </xf>
    <xf numFmtId="0" fontId="46" fillId="2" borderId="6" xfId="0" applyFont="1" applyFill="1" applyBorder="1" applyAlignment="1">
      <alignment vertical="center"/>
    </xf>
    <xf numFmtId="0" fontId="46" fillId="0" borderId="7" xfId="0" applyFont="1" applyBorder="1" applyAlignment="1">
      <alignment vertical="center"/>
    </xf>
    <xf numFmtId="0" fontId="41" fillId="0" borderId="14" xfId="0" applyFont="1" applyBorder="1"/>
    <xf numFmtId="0" fontId="41" fillId="0" borderId="7" xfId="0" applyFont="1" applyBorder="1"/>
    <xf numFmtId="0" fontId="41" fillId="2" borderId="14" xfId="0" applyFont="1" applyFill="1" applyBorder="1"/>
    <xf numFmtId="0" fontId="41" fillId="2" borderId="7" xfId="0" applyFont="1" applyFill="1" applyBorder="1"/>
    <xf numFmtId="0" fontId="50" fillId="0" borderId="16" xfId="0" applyFont="1" applyBorder="1" applyAlignment="1">
      <alignment horizontal="center" vertical="top" wrapText="1"/>
    </xf>
    <xf numFmtId="0" fontId="50" fillId="0" borderId="17" xfId="0" applyFont="1" applyBorder="1" applyAlignment="1">
      <alignment horizontal="center" vertical="top" wrapText="1"/>
    </xf>
    <xf numFmtId="0" fontId="16" fillId="0" borderId="6" xfId="0" applyFont="1" applyBorder="1" applyAlignment="1">
      <alignment horizontal="center"/>
    </xf>
    <xf numFmtId="0" fontId="14" fillId="4" borderId="0" xfId="0" applyFont="1" applyFill="1" applyAlignment="1">
      <alignment horizontal="right" vertical="center" wrapText="1"/>
    </xf>
    <xf numFmtId="0" fontId="20" fillId="4" borderId="52" xfId="0" applyFont="1" applyFill="1" applyBorder="1" applyAlignment="1">
      <alignment horizontal="left" vertical="center" wrapText="1"/>
    </xf>
    <xf numFmtId="0" fontId="20" fillId="4" borderId="52" xfId="0" applyFont="1" applyFill="1" applyBorder="1" applyAlignment="1">
      <alignment horizontal="right" vertical="center" wrapText="1"/>
    </xf>
    <xf numFmtId="0" fontId="25" fillId="9" borderId="52" xfId="0" applyFont="1" applyFill="1" applyBorder="1" applyAlignment="1">
      <alignment horizontal="right" vertical="center" wrapText="1"/>
    </xf>
    <xf numFmtId="4" fontId="20" fillId="2" borderId="51" xfId="0" applyNumberFormat="1" applyFont="1" applyFill="1" applyBorder="1" applyAlignment="1">
      <alignment horizontal="right" vertical="center" wrapText="1"/>
    </xf>
    <xf numFmtId="0" fontId="20" fillId="4" borderId="52" xfId="0" applyFont="1" applyFill="1" applyBorder="1" applyAlignment="1">
      <alignment horizontal="center" vertical="center" wrapText="1"/>
    </xf>
    <xf numFmtId="0" fontId="25" fillId="9" borderId="52" xfId="0" applyFont="1" applyFill="1" applyBorder="1" applyAlignment="1">
      <alignment horizontal="center" vertical="center" wrapText="1"/>
    </xf>
    <xf numFmtId="17" fontId="25" fillId="9" borderId="53" xfId="0" applyNumberFormat="1" applyFont="1" applyFill="1" applyBorder="1" applyAlignment="1">
      <alignment horizontal="center" vertical="center" wrapText="1"/>
    </xf>
    <xf numFmtId="17" fontId="25" fillId="9" borderId="54" xfId="0" applyNumberFormat="1" applyFont="1" applyFill="1" applyBorder="1" applyAlignment="1">
      <alignment horizontal="center" vertical="center" wrapText="1"/>
    </xf>
    <xf numFmtId="17" fontId="25" fillId="9" borderId="55" xfId="0" applyNumberFormat="1" applyFont="1" applyFill="1" applyBorder="1" applyAlignment="1">
      <alignment horizontal="center" vertical="center" wrapText="1"/>
    </xf>
    <xf numFmtId="4" fontId="20" fillId="2" borderId="0" xfId="0" applyNumberFormat="1" applyFont="1" applyFill="1" applyAlignment="1">
      <alignment horizontal="right" vertical="center" wrapText="1"/>
    </xf>
    <xf numFmtId="4" fontId="20" fillId="2" borderId="58" xfId="0" applyNumberFormat="1" applyFont="1" applyFill="1" applyBorder="1" applyAlignment="1">
      <alignment horizontal="right" vertical="center" wrapText="1"/>
    </xf>
    <xf numFmtId="43" fontId="14" fillId="4" borderId="51" xfId="1" applyFont="1" applyFill="1" applyBorder="1" applyAlignment="1">
      <alignment horizontal="right" vertical="center" wrapText="1"/>
    </xf>
    <xf numFmtId="43" fontId="20" fillId="2" borderId="58" xfId="1" applyFont="1" applyFill="1" applyBorder="1" applyAlignment="1">
      <alignment horizontal="right" vertical="center" wrapText="1"/>
    </xf>
    <xf numFmtId="168" fontId="16" fillId="4" borderId="0" xfId="1" applyNumberFormat="1" applyFont="1" applyFill="1" applyAlignment="1">
      <alignment horizontal="right" vertical="center" wrapText="1"/>
    </xf>
    <xf numFmtId="165" fontId="16" fillId="4" borderId="0" xfId="1" applyNumberFormat="1" applyFont="1" applyFill="1" applyAlignment="1">
      <alignment horizontal="right" vertical="center" wrapText="1"/>
    </xf>
    <xf numFmtId="165" fontId="16" fillId="2" borderId="0" xfId="1" applyNumberFormat="1" applyFont="1" applyFill="1" applyAlignment="1">
      <alignment horizontal="right" vertical="center" wrapText="1"/>
    </xf>
    <xf numFmtId="165" fontId="14" fillId="4" borderId="51" xfId="1" applyNumberFormat="1" applyFont="1" applyFill="1" applyBorder="1" applyAlignment="1">
      <alignment horizontal="right" vertical="center" wrapText="1"/>
    </xf>
    <xf numFmtId="165" fontId="20" fillId="2" borderId="58" xfId="1" applyNumberFormat="1" applyFont="1" applyFill="1" applyBorder="1" applyAlignment="1">
      <alignment horizontal="right" vertical="center" wrapText="1"/>
    </xf>
    <xf numFmtId="43" fontId="16" fillId="4" borderId="0" xfId="1" applyFont="1" applyFill="1" applyBorder="1" applyAlignment="1">
      <alignment horizontal="right" vertical="center" wrapText="1"/>
    </xf>
    <xf numFmtId="168" fontId="16" fillId="4" borderId="0" xfId="1" applyNumberFormat="1" applyFont="1" applyFill="1" applyBorder="1" applyAlignment="1">
      <alignment horizontal="right" vertical="center" wrapText="1"/>
    </xf>
    <xf numFmtId="168" fontId="16" fillId="2" borderId="0" xfId="1" applyNumberFormat="1" applyFont="1" applyFill="1" applyBorder="1" applyAlignment="1">
      <alignment horizontal="right" vertical="center" wrapText="1"/>
    </xf>
    <xf numFmtId="165" fontId="16" fillId="4" borderId="0" xfId="1" applyNumberFormat="1" applyFont="1" applyFill="1" applyBorder="1" applyAlignment="1">
      <alignment horizontal="right" vertical="center" wrapText="1"/>
    </xf>
    <xf numFmtId="165" fontId="16" fillId="2" borderId="0" xfId="1" applyNumberFormat="1" applyFont="1" applyFill="1" applyBorder="1" applyAlignment="1">
      <alignment horizontal="right" vertical="center" wrapText="1"/>
    </xf>
    <xf numFmtId="165" fontId="20" fillId="2" borderId="51" xfId="1" applyNumberFormat="1" applyFont="1" applyFill="1" applyBorder="1" applyAlignment="1">
      <alignment horizontal="right" vertical="center" wrapText="1"/>
    </xf>
    <xf numFmtId="165" fontId="16" fillId="4" borderId="56" xfId="1" applyNumberFormat="1" applyFont="1" applyFill="1" applyBorder="1" applyAlignment="1">
      <alignment horizontal="right" vertical="center" wrapText="1"/>
    </xf>
    <xf numFmtId="165" fontId="16" fillId="2" borderId="57" xfId="1" applyNumberFormat="1" applyFont="1" applyFill="1" applyBorder="1" applyAlignment="1">
      <alignment horizontal="right" vertical="center" wrapText="1"/>
    </xf>
    <xf numFmtId="165" fontId="16" fillId="2" borderId="9" xfId="1" applyNumberFormat="1" applyFont="1" applyFill="1" applyBorder="1" applyAlignment="1">
      <alignment horizontal="right" vertical="center" wrapText="1"/>
    </xf>
    <xf numFmtId="0" fontId="16" fillId="0" borderId="8" xfId="0" applyFont="1" applyBorder="1"/>
    <xf numFmtId="165" fontId="14" fillId="4" borderId="0" xfId="1" applyNumberFormat="1" applyFont="1" applyFill="1" applyBorder="1" applyAlignment="1">
      <alignment horizontal="right" vertical="center" wrapText="1"/>
    </xf>
    <xf numFmtId="0" fontId="14" fillId="4" borderId="51" xfId="0" applyFont="1" applyFill="1" applyBorder="1" applyAlignment="1">
      <alignment vertical="center"/>
    </xf>
    <xf numFmtId="0" fontId="25" fillId="9" borderId="60" xfId="0" applyFont="1" applyFill="1" applyBorder="1" applyAlignment="1">
      <alignment horizontal="center" vertical="center" wrapText="1"/>
    </xf>
    <xf numFmtId="165" fontId="16" fillId="0" borderId="8" xfId="1" applyNumberFormat="1" applyFont="1" applyBorder="1"/>
    <xf numFmtId="43" fontId="16" fillId="0" borderId="6" xfId="0" applyNumberFormat="1" applyFont="1" applyBorder="1"/>
    <xf numFmtId="165" fontId="16" fillId="0" borderId="6" xfId="0" applyNumberFormat="1" applyFont="1" applyBorder="1"/>
    <xf numFmtId="0" fontId="13" fillId="4" borderId="0" xfId="0" applyFont="1" applyFill="1" applyAlignment="1">
      <alignment vertical="center"/>
    </xf>
    <xf numFmtId="165" fontId="13" fillId="4" borderId="8" xfId="1" applyNumberFormat="1" applyFont="1" applyFill="1" applyBorder="1"/>
    <xf numFmtId="43" fontId="13" fillId="4" borderId="8" xfId="1" applyFont="1" applyFill="1" applyBorder="1"/>
    <xf numFmtId="17" fontId="25" fillId="9" borderId="61" xfId="0" applyNumberFormat="1" applyFont="1" applyFill="1" applyBorder="1" applyAlignment="1">
      <alignment horizontal="center" vertical="center" wrapText="1"/>
    </xf>
    <xf numFmtId="165" fontId="14" fillId="4" borderId="62" xfId="1" applyNumberFormat="1" applyFont="1" applyFill="1" applyBorder="1" applyAlignment="1">
      <alignment horizontal="right" vertical="center" wrapText="1"/>
    </xf>
    <xf numFmtId="165" fontId="20" fillId="2" borderId="59" xfId="1" applyNumberFormat="1" applyFont="1" applyFill="1" applyBorder="1" applyAlignment="1">
      <alignment horizontal="right" vertical="center" wrapText="1"/>
    </xf>
    <xf numFmtId="0" fontId="29" fillId="2" borderId="9" xfId="0" applyFont="1" applyFill="1" applyBorder="1" applyAlignment="1">
      <alignment vertical="top" wrapText="1"/>
    </xf>
    <xf numFmtId="43" fontId="16" fillId="2" borderId="9" xfId="1" applyFont="1" applyFill="1" applyBorder="1" applyAlignment="1">
      <alignment horizontal="right" vertical="center" wrapText="1"/>
    </xf>
    <xf numFmtId="0" fontId="29" fillId="2" borderId="15" xfId="0" applyFont="1" applyFill="1" applyBorder="1" applyAlignment="1">
      <alignment vertical="top" wrapText="1"/>
    </xf>
    <xf numFmtId="0" fontId="25" fillId="9" borderId="0" xfId="0" applyFont="1" applyFill="1" applyAlignment="1">
      <alignment horizontal="center" vertical="center" wrapText="1"/>
    </xf>
    <xf numFmtId="0" fontId="16" fillId="0" borderId="0" xfId="0" applyFont="1" applyAlignment="1">
      <alignment horizontal="center" vertical="center" wrapText="1"/>
    </xf>
    <xf numFmtId="0" fontId="25" fillId="9" borderId="10" xfId="0" applyFont="1" applyFill="1" applyBorder="1" applyAlignment="1">
      <alignment horizontal="left" vertical="center" wrapText="1"/>
    </xf>
    <xf numFmtId="0" fontId="25" fillId="9" borderId="11" xfId="0" applyFont="1" applyFill="1" applyBorder="1" applyAlignment="1">
      <alignment horizontal="center" vertical="center" wrapText="1"/>
    </xf>
    <xf numFmtId="0" fontId="16" fillId="2" borderId="11" xfId="0" applyFont="1" applyFill="1" applyBorder="1" applyAlignment="1">
      <alignment horizontal="left" vertical="center" wrapText="1"/>
    </xf>
    <xf numFmtId="168" fontId="16" fillId="2" borderId="15" xfId="1" applyNumberFormat="1" applyFont="1" applyFill="1" applyBorder="1" applyAlignment="1">
      <alignment vertical="center" wrapText="1"/>
    </xf>
    <xf numFmtId="165" fontId="16" fillId="2" borderId="15" xfId="1" applyNumberFormat="1" applyFont="1" applyFill="1" applyBorder="1" applyAlignment="1">
      <alignment vertical="center" wrapText="1"/>
    </xf>
    <xf numFmtId="0" fontId="53" fillId="0" borderId="0" xfId="0" applyFont="1" applyAlignment="1">
      <alignment horizontal="center"/>
    </xf>
    <xf numFmtId="17" fontId="33" fillId="9" borderId="50" xfId="3" applyNumberFormat="1" applyFont="1" applyFill="1" applyBorder="1" applyAlignment="1">
      <alignment horizontal="center" vertical="center" wrapText="1"/>
    </xf>
    <xf numFmtId="17" fontId="33" fillId="9" borderId="49" xfId="3" applyNumberFormat="1" applyFont="1" applyFill="1" applyBorder="1" applyAlignment="1">
      <alignment horizontal="center" vertical="center" wrapText="1"/>
    </xf>
    <xf numFmtId="0" fontId="14" fillId="2" borderId="7" xfId="0" applyFont="1" applyFill="1" applyBorder="1" applyAlignment="1">
      <alignment horizontal="left" vertical="center" wrapText="1"/>
    </xf>
    <xf numFmtId="4" fontId="16" fillId="4" borderId="0" xfId="0" applyNumberFormat="1" applyFont="1" applyFill="1" applyAlignment="1">
      <alignment horizontal="right" vertical="center" wrapText="1"/>
    </xf>
    <xf numFmtId="4" fontId="14" fillId="4" borderId="0" xfId="0" applyNumberFormat="1" applyFont="1" applyFill="1" applyAlignment="1">
      <alignment horizontal="right" vertical="center" wrapText="1"/>
    </xf>
    <xf numFmtId="0" fontId="14" fillId="2" borderId="0" xfId="0" applyFont="1" applyFill="1" applyAlignment="1">
      <alignment horizontal="right" vertical="center" wrapText="1"/>
    </xf>
    <xf numFmtId="0" fontId="16" fillId="6" borderId="3" xfId="0" applyFont="1" applyFill="1" applyBorder="1" applyAlignment="1">
      <alignment vertical="top" wrapText="1"/>
    </xf>
    <xf numFmtId="0" fontId="16" fillId="6" borderId="0" xfId="0" applyFont="1" applyFill="1" applyAlignment="1">
      <alignment vertical="top" wrapText="1"/>
    </xf>
    <xf numFmtId="4" fontId="14" fillId="4" borderId="51" xfId="0" applyNumberFormat="1" applyFont="1" applyFill="1" applyBorder="1" applyAlignment="1">
      <alignment horizontal="right" vertical="center" wrapText="1"/>
    </xf>
    <xf numFmtId="0" fontId="20" fillId="2" borderId="51" xfId="0" applyFont="1" applyFill="1" applyBorder="1" applyAlignment="1">
      <alignment horizontal="right" vertical="center" wrapText="1"/>
    </xf>
    <xf numFmtId="3" fontId="20" fillId="2" borderId="0" xfId="0" applyNumberFormat="1" applyFont="1" applyFill="1" applyAlignment="1">
      <alignment horizontal="right" vertical="center" wrapText="1"/>
    </xf>
    <xf numFmtId="0" fontId="29" fillId="2" borderId="9" xfId="0" applyFont="1" applyFill="1" applyBorder="1" applyAlignment="1">
      <alignment vertical="top"/>
    </xf>
    <xf numFmtId="43" fontId="16" fillId="2" borderId="0" xfId="1" applyFont="1" applyFill="1" applyBorder="1" applyAlignment="1">
      <alignment horizontal="right" vertical="center" wrapText="1"/>
    </xf>
    <xf numFmtId="0" fontId="19" fillId="3" borderId="0" xfId="0" applyFont="1" applyFill="1" applyAlignment="1">
      <alignment vertical="top"/>
    </xf>
    <xf numFmtId="0" fontId="16" fillId="0" borderId="9" xfId="0" applyFont="1" applyBorder="1" applyAlignment="1">
      <alignment vertical="top" wrapText="1"/>
    </xf>
    <xf numFmtId="0" fontId="16" fillId="2" borderId="6" xfId="0" applyFont="1" applyFill="1" applyBorder="1" applyAlignment="1">
      <alignment vertical="top" wrapText="1" indent="1"/>
    </xf>
    <xf numFmtId="0" fontId="16" fillId="3" borderId="0" xfId="0" applyFont="1" applyFill="1" applyAlignment="1">
      <alignment horizontal="left" vertical="top" indent="1"/>
    </xf>
    <xf numFmtId="0" fontId="16" fillId="0" borderId="9" xfId="0" applyFont="1" applyBorder="1" applyAlignment="1">
      <alignment vertical="center" wrapText="1"/>
    </xf>
    <xf numFmtId="0" fontId="16" fillId="0" borderId="0" xfId="0" applyFont="1" applyAlignment="1">
      <alignment vertical="top"/>
    </xf>
    <xf numFmtId="0" fontId="29" fillId="0" borderId="0" xfId="0" applyFont="1" applyAlignment="1">
      <alignment vertical="center" wrapText="1"/>
    </xf>
    <xf numFmtId="4" fontId="16" fillId="0" borderId="0" xfId="0" applyNumberFormat="1" applyFont="1" applyAlignment="1">
      <alignment horizontal="right" vertical="center" wrapText="1"/>
    </xf>
    <xf numFmtId="0" fontId="19" fillId="0" borderId="0" xfId="0" applyFont="1"/>
    <xf numFmtId="0" fontId="16" fillId="2" borderId="0" xfId="0" applyFont="1" applyFill="1" applyAlignment="1">
      <alignment horizontal="left" vertical="top" wrapText="1" indent="1"/>
    </xf>
    <xf numFmtId="0" fontId="16" fillId="2" borderId="9" xfId="0" applyFont="1" applyFill="1" applyBorder="1" applyAlignment="1">
      <alignment horizontal="left" vertical="top" wrapText="1" indent="1"/>
    </xf>
    <xf numFmtId="0" fontId="14" fillId="0" borderId="0" xfId="0" applyFont="1" applyAlignment="1">
      <alignment vertical="center"/>
    </xf>
    <xf numFmtId="168" fontId="14" fillId="4" borderId="0" xfId="1" applyNumberFormat="1" applyFont="1" applyFill="1" applyAlignment="1">
      <alignment horizontal="right" vertical="center" wrapText="1"/>
    </xf>
    <xf numFmtId="165" fontId="20" fillId="0" borderId="51" xfId="1" applyNumberFormat="1" applyFont="1" applyBorder="1" applyAlignment="1">
      <alignment horizontal="right" vertical="center" wrapText="1"/>
    </xf>
    <xf numFmtId="165" fontId="16" fillId="0" borderId="0" xfId="1" applyNumberFormat="1" applyFont="1" applyAlignment="1">
      <alignment horizontal="right" vertical="center" wrapText="1"/>
    </xf>
    <xf numFmtId="165" fontId="14" fillId="4" borderId="0" xfId="1" applyNumberFormat="1" applyFont="1" applyFill="1" applyAlignment="1">
      <alignment horizontal="right" vertical="center" wrapText="1"/>
    </xf>
    <xf numFmtId="0" fontId="19" fillId="0" borderId="0" xfId="0" applyFont="1" applyAlignment="1">
      <alignment vertical="top" wrapText="1"/>
    </xf>
    <xf numFmtId="0" fontId="19" fillId="0" borderId="0" xfId="0" applyFont="1" applyAlignment="1">
      <alignment wrapText="1"/>
    </xf>
    <xf numFmtId="168" fontId="16" fillId="0" borderId="0" xfId="1" applyNumberFormat="1" applyFont="1" applyAlignment="1">
      <alignment horizontal="right" vertical="center" wrapText="1"/>
    </xf>
    <xf numFmtId="165" fontId="14" fillId="4" borderId="25" xfId="1" applyNumberFormat="1" applyFont="1" applyFill="1" applyBorder="1" applyAlignment="1">
      <alignment horizontal="right" vertical="center" wrapText="1"/>
    </xf>
    <xf numFmtId="165" fontId="20" fillId="0" borderId="25" xfId="1" applyNumberFormat="1" applyFont="1" applyBorder="1" applyAlignment="1">
      <alignment horizontal="right" vertical="center" wrapText="1"/>
    </xf>
    <xf numFmtId="165" fontId="20" fillId="0" borderId="0" xfId="1" applyNumberFormat="1" applyFont="1" applyBorder="1" applyAlignment="1">
      <alignment horizontal="right" vertical="center" wrapText="1"/>
    </xf>
    <xf numFmtId="165" fontId="16" fillId="0" borderId="0" xfId="1" applyNumberFormat="1" applyFont="1" applyBorder="1" applyAlignment="1">
      <alignment horizontal="right" vertical="center" wrapText="1"/>
    </xf>
    <xf numFmtId="0" fontId="7" fillId="0" borderId="0" xfId="0" applyFont="1" applyAlignment="1">
      <alignment vertical="center"/>
    </xf>
    <xf numFmtId="0" fontId="7" fillId="2" borderId="0" xfId="0" applyFont="1" applyFill="1" applyAlignment="1">
      <alignment vertical="center"/>
    </xf>
    <xf numFmtId="17" fontId="55" fillId="2" borderId="66" xfId="3" applyNumberFormat="1" applyFont="1" applyFill="1" applyBorder="1" applyAlignment="1">
      <alignment horizontal="left" vertical="center" wrapText="1"/>
    </xf>
    <xf numFmtId="17" fontId="56" fillId="2" borderId="66" xfId="3" applyNumberFormat="1" applyFont="1" applyFill="1" applyBorder="1" applyAlignment="1">
      <alignment horizontal="left" vertical="center" wrapText="1"/>
    </xf>
    <xf numFmtId="0" fontId="13" fillId="0" borderId="6" xfId="0" applyFont="1" applyBorder="1"/>
    <xf numFmtId="0" fontId="19" fillId="0" borderId="0" xfId="0" applyFont="1" applyAlignment="1">
      <alignment vertical="center" wrapText="1"/>
    </xf>
    <xf numFmtId="0" fontId="19" fillId="0" borderId="9" xfId="0" applyFont="1" applyBorder="1" applyAlignment="1">
      <alignment vertical="center" wrapText="1"/>
    </xf>
    <xf numFmtId="0" fontId="16" fillId="0" borderId="11" xfId="0" applyFont="1" applyBorder="1" applyAlignment="1">
      <alignment horizontal="left" vertical="center" wrapText="1"/>
    </xf>
    <xf numFmtId="0" fontId="39" fillId="0" borderId="0" xfId="0" applyFont="1"/>
    <xf numFmtId="0" fontId="16" fillId="0" borderId="4" xfId="0" applyFont="1" applyBorder="1" applyAlignment="1">
      <alignment vertical="top" wrapText="1"/>
    </xf>
    <xf numFmtId="17" fontId="25" fillId="9" borderId="67" xfId="0" applyNumberFormat="1" applyFont="1" applyFill="1" applyBorder="1" applyAlignment="1">
      <alignment horizontal="center" vertical="center" wrapText="1"/>
    </xf>
    <xf numFmtId="17" fontId="25" fillId="9" borderId="68" xfId="0" applyNumberFormat="1" applyFont="1" applyFill="1" applyBorder="1" applyAlignment="1">
      <alignment horizontal="center" vertical="center" wrapText="1"/>
    </xf>
    <xf numFmtId="17" fontId="25" fillId="9" borderId="69" xfId="0" applyNumberFormat="1" applyFont="1" applyFill="1" applyBorder="1" applyAlignment="1">
      <alignment horizontal="center" vertical="center" wrapText="1"/>
    </xf>
    <xf numFmtId="0" fontId="14" fillId="0" borderId="0" xfId="0" applyFont="1" applyAlignment="1">
      <alignment horizontal="left" vertical="center"/>
    </xf>
    <xf numFmtId="0" fontId="20" fillId="4" borderId="52" xfId="0" applyFont="1" applyFill="1" applyBorder="1" applyAlignment="1">
      <alignment horizontal="center" vertical="center"/>
    </xf>
    <xf numFmtId="165" fontId="14" fillId="4" borderId="51" xfId="1" applyNumberFormat="1" applyFont="1" applyFill="1" applyBorder="1" applyAlignment="1">
      <alignment horizontal="left" vertical="center"/>
    </xf>
    <xf numFmtId="165" fontId="16" fillId="4" borderId="0" xfId="1" applyNumberFormat="1" applyFont="1" applyFill="1" applyAlignment="1">
      <alignment horizontal="left" vertical="center"/>
    </xf>
    <xf numFmtId="165" fontId="16" fillId="0" borderId="0" xfId="1" applyNumberFormat="1" applyFont="1" applyAlignment="1">
      <alignment horizontal="left" vertical="center"/>
    </xf>
    <xf numFmtId="165" fontId="20" fillId="0" borderId="51" xfId="1" applyNumberFormat="1" applyFont="1" applyBorder="1" applyAlignment="1">
      <alignment horizontal="left" vertical="center"/>
    </xf>
    <xf numFmtId="0" fontId="25" fillId="9" borderId="52" xfId="0" applyFont="1" applyFill="1" applyBorder="1" applyAlignment="1">
      <alignment horizontal="center" vertical="center"/>
    </xf>
    <xf numFmtId="0" fontId="27" fillId="9" borderId="6" xfId="3" applyFont="1" applyFill="1" applyBorder="1" applyAlignment="1">
      <alignment horizontal="center" vertical="center"/>
    </xf>
    <xf numFmtId="0" fontId="13" fillId="0" borderId="0" xfId="0" applyFont="1"/>
    <xf numFmtId="0" fontId="57" fillId="0" borderId="6" xfId="0" applyFont="1" applyBorder="1"/>
    <xf numFmtId="17" fontId="25" fillId="12" borderId="70" xfId="0" applyNumberFormat="1" applyFont="1" applyFill="1" applyBorder="1" applyAlignment="1">
      <alignment horizontal="center" vertical="center" wrapText="1"/>
    </xf>
    <xf numFmtId="0" fontId="58" fillId="4" borderId="72" xfId="0" applyFont="1" applyFill="1" applyBorder="1" applyAlignment="1">
      <alignment horizontal="justify" vertical="center" wrapText="1"/>
    </xf>
    <xf numFmtId="0" fontId="58" fillId="4" borderId="72" xfId="0" applyFont="1" applyFill="1" applyBorder="1" applyAlignment="1">
      <alignment horizontal="center" vertical="center" wrapText="1"/>
    </xf>
    <xf numFmtId="0" fontId="25" fillId="12" borderId="72" xfId="0" applyFont="1" applyFill="1" applyBorder="1" applyAlignment="1">
      <alignment horizontal="center" vertical="center" wrapText="1"/>
    </xf>
    <xf numFmtId="0" fontId="16" fillId="2" borderId="14" xfId="0" applyFont="1" applyFill="1" applyBorder="1"/>
    <xf numFmtId="0" fontId="16" fillId="4" borderId="0" xfId="0" applyFont="1" applyFill="1" applyAlignment="1">
      <alignment horizontal="justify" vertical="center" wrapText="1"/>
    </xf>
    <xf numFmtId="167" fontId="16" fillId="4" borderId="0" xfId="0" applyNumberFormat="1" applyFont="1" applyFill="1" applyAlignment="1">
      <alignment horizontal="center" vertical="center" wrapText="1"/>
    </xf>
    <xf numFmtId="167" fontId="16" fillId="2" borderId="0" xfId="0" applyNumberFormat="1" applyFont="1" applyFill="1" applyAlignment="1">
      <alignment horizontal="center" vertical="center" wrapText="1"/>
    </xf>
    <xf numFmtId="0" fontId="16" fillId="2" borderId="7" xfId="0" applyFont="1" applyFill="1" applyBorder="1" applyAlignment="1">
      <alignment vertical="center"/>
    </xf>
    <xf numFmtId="167" fontId="14" fillId="4" borderId="0" xfId="0" applyNumberFormat="1" applyFont="1" applyFill="1" applyAlignment="1">
      <alignment horizontal="center" vertical="center" wrapText="1"/>
    </xf>
    <xf numFmtId="167" fontId="58" fillId="2" borderId="0" xfId="0" applyNumberFormat="1" applyFont="1" applyFill="1" applyAlignment="1">
      <alignment horizontal="center" vertical="center" wrapText="1"/>
    </xf>
    <xf numFmtId="0" fontId="19" fillId="2" borderId="0" xfId="0" applyFont="1" applyFill="1" applyAlignment="1">
      <alignment horizontal="left" vertical="center" wrapText="1"/>
    </xf>
    <xf numFmtId="0" fontId="19" fillId="2" borderId="0" xfId="0" applyFont="1" applyFill="1" applyAlignment="1">
      <alignment wrapText="1"/>
    </xf>
    <xf numFmtId="0" fontId="16" fillId="2" borderId="7" xfId="0" applyFont="1" applyFill="1" applyBorder="1" applyAlignment="1">
      <alignment vertical="center" wrapText="1"/>
    </xf>
    <xf numFmtId="0" fontId="19" fillId="4" borderId="0" xfId="0" applyFont="1" applyFill="1" applyAlignment="1">
      <alignment horizontal="justify" vertical="center" wrapText="1"/>
    </xf>
    <xf numFmtId="0" fontId="19" fillId="2" borderId="0" xfId="0" applyFont="1" applyFill="1" applyAlignment="1">
      <alignment horizontal="left" vertical="top" wrapText="1"/>
    </xf>
    <xf numFmtId="0" fontId="19" fillId="2" borderId="0" xfId="0" applyFont="1" applyFill="1" applyAlignment="1">
      <alignment vertical="center" wrapText="1"/>
    </xf>
    <xf numFmtId="0" fontId="19" fillId="2" borderId="0" xfId="0" applyFont="1" applyFill="1" applyAlignment="1">
      <alignment vertical="top" wrapText="1"/>
    </xf>
    <xf numFmtId="0" fontId="58" fillId="4" borderId="72" xfId="0" applyFont="1" applyFill="1" applyBorder="1" applyAlignment="1">
      <alignment horizontal="left" vertical="center" wrapText="1"/>
    </xf>
    <xf numFmtId="0" fontId="14" fillId="2" borderId="0" xfId="0" applyFont="1" applyFill="1"/>
    <xf numFmtId="0" fontId="33" fillId="12" borderId="22" xfId="3" applyFont="1" applyFill="1" applyBorder="1" applyAlignment="1">
      <alignment horizontal="center" vertical="center"/>
    </xf>
    <xf numFmtId="17" fontId="60" fillId="2" borderId="66" xfId="3" applyNumberFormat="1" applyFont="1" applyFill="1" applyBorder="1" applyAlignment="1">
      <alignment horizontal="left" vertical="center" wrapText="1"/>
    </xf>
    <xf numFmtId="0" fontId="14" fillId="2" borderId="15" xfId="0" applyFont="1" applyFill="1" applyBorder="1" applyAlignment="1">
      <alignment vertical="center"/>
    </xf>
    <xf numFmtId="0" fontId="58" fillId="4" borderId="72" xfId="0" applyFont="1" applyFill="1" applyBorder="1" applyAlignment="1">
      <alignment horizontal="right" vertical="center" wrapText="1"/>
    </xf>
    <xf numFmtId="0" fontId="25" fillId="12" borderId="72" xfId="0" applyFont="1" applyFill="1" applyBorder="1" applyAlignment="1">
      <alignment horizontal="right" vertical="center" wrapText="1"/>
    </xf>
    <xf numFmtId="0" fontId="14" fillId="4" borderId="74" xfId="0" applyFont="1" applyFill="1" applyBorder="1" applyAlignment="1">
      <alignment horizontal="left" vertical="center" wrapText="1"/>
    </xf>
    <xf numFmtId="0" fontId="58" fillId="4" borderId="74" xfId="0" applyFont="1" applyFill="1" applyBorder="1" applyAlignment="1">
      <alignment horizontal="right" vertical="center" wrapText="1"/>
    </xf>
    <xf numFmtId="0" fontId="14" fillId="4" borderId="74" xfId="0" applyFont="1" applyFill="1" applyBorder="1" applyAlignment="1">
      <alignment horizontal="right" vertical="center" wrapText="1"/>
    </xf>
    <xf numFmtId="0" fontId="58" fillId="2" borderId="74" xfId="0" applyFont="1" applyFill="1" applyBorder="1" applyAlignment="1">
      <alignment horizontal="right" vertical="center" wrapText="1"/>
    </xf>
    <xf numFmtId="0" fontId="14" fillId="11" borderId="0" xfId="0" applyFont="1" applyFill="1" applyAlignment="1">
      <alignment vertical="center"/>
    </xf>
    <xf numFmtId="0" fontId="14" fillId="11" borderId="0" xfId="0" applyFont="1" applyFill="1" applyAlignment="1">
      <alignment vertical="center" wrapText="1"/>
    </xf>
    <xf numFmtId="0" fontId="16" fillId="4" borderId="73" xfId="0" applyFont="1" applyFill="1" applyBorder="1" applyAlignment="1">
      <alignment horizontal="justify" vertical="center" wrapText="1"/>
    </xf>
    <xf numFmtId="4" fontId="16" fillId="4" borderId="73" xfId="0" applyNumberFormat="1" applyFont="1" applyFill="1" applyBorder="1" applyAlignment="1">
      <alignment horizontal="right" vertical="center" wrapText="1"/>
    </xf>
    <xf numFmtId="4" fontId="16" fillId="0" borderId="73" xfId="0" applyNumberFormat="1" applyFont="1" applyBorder="1" applyAlignment="1">
      <alignment horizontal="right" vertical="center" wrapText="1"/>
    </xf>
    <xf numFmtId="0" fontId="16" fillId="0" borderId="0" xfId="0" applyFont="1" applyAlignment="1">
      <alignment horizontal="justify" vertical="center"/>
    </xf>
    <xf numFmtId="0" fontId="58" fillId="4" borderId="72" xfId="0" applyFont="1" applyFill="1" applyBorder="1" applyAlignment="1">
      <alignment vertical="center" wrapText="1"/>
    </xf>
    <xf numFmtId="0" fontId="25" fillId="12" borderId="72" xfId="0" applyFont="1" applyFill="1" applyBorder="1" applyAlignment="1">
      <alignment vertical="center" wrapText="1"/>
    </xf>
    <xf numFmtId="165" fontId="58" fillId="0" borderId="0" xfId="1" applyNumberFormat="1" applyFont="1" applyFill="1" applyAlignment="1">
      <alignment horizontal="right" vertical="center" wrapText="1"/>
    </xf>
    <xf numFmtId="4" fontId="14" fillId="0" borderId="0" xfId="0" applyNumberFormat="1" applyFont="1" applyAlignment="1">
      <alignment horizontal="right" vertical="center" wrapText="1"/>
    </xf>
    <xf numFmtId="4" fontId="58" fillId="0" borderId="0" xfId="0" applyNumberFormat="1" applyFont="1" applyAlignment="1">
      <alignment horizontal="right" vertical="center" wrapText="1"/>
    </xf>
    <xf numFmtId="0" fontId="58" fillId="4" borderId="0" xfId="0" applyFont="1" applyFill="1" applyAlignment="1">
      <alignment vertical="center" wrapText="1"/>
    </xf>
    <xf numFmtId="168" fontId="16" fillId="4" borderId="0" xfId="1" applyNumberFormat="1" applyFont="1" applyFill="1" applyAlignment="1">
      <alignment vertical="center" wrapText="1"/>
    </xf>
    <xf numFmtId="168" fontId="16" fillId="0" borderId="0" xfId="1" applyNumberFormat="1" applyFont="1" applyAlignment="1">
      <alignment vertical="center" wrapText="1"/>
    </xf>
    <xf numFmtId="164" fontId="16" fillId="4" borderId="0" xfId="0" applyNumberFormat="1" applyFont="1" applyFill="1" applyAlignment="1">
      <alignment horizontal="right" vertical="center" wrapText="1"/>
    </xf>
    <xf numFmtId="164" fontId="16" fillId="0" borderId="0" xfId="0" applyNumberFormat="1" applyFont="1" applyAlignment="1">
      <alignment horizontal="right" vertical="center" wrapText="1"/>
    </xf>
    <xf numFmtId="0" fontId="14" fillId="3" borderId="0" xfId="0" applyFont="1" applyFill="1"/>
    <xf numFmtId="0" fontId="14" fillId="0" borderId="1" xfId="0" applyFont="1" applyBorder="1"/>
    <xf numFmtId="0" fontId="14" fillId="0" borderId="0" xfId="0" applyFont="1"/>
    <xf numFmtId="0" fontId="14" fillId="0" borderId="1" xfId="0" applyFont="1" applyBorder="1" applyAlignment="1">
      <alignment vertical="center"/>
    </xf>
    <xf numFmtId="165" fontId="16" fillId="4" borderId="0" xfId="1" applyNumberFormat="1" applyFont="1" applyFill="1" applyAlignment="1">
      <alignment vertical="center" wrapText="1"/>
    </xf>
    <xf numFmtId="164" fontId="14" fillId="4" borderId="0" xfId="0" applyNumberFormat="1" applyFont="1" applyFill="1" applyAlignment="1">
      <alignment horizontal="right" vertical="center" wrapText="1"/>
    </xf>
    <xf numFmtId="168" fontId="58" fillId="0" borderId="0" xfId="1" applyNumberFormat="1" applyFont="1" applyAlignment="1">
      <alignment horizontal="right" vertical="center" wrapText="1"/>
    </xf>
    <xf numFmtId="164" fontId="58" fillId="0" borderId="0" xfId="0" applyNumberFormat="1" applyFont="1" applyAlignment="1">
      <alignment horizontal="right" vertical="center" wrapText="1"/>
    </xf>
    <xf numFmtId="0" fontId="33" fillId="12" borderId="6" xfId="3" applyFont="1" applyFill="1" applyBorder="1" applyAlignment="1">
      <alignment horizontal="center" vertical="center"/>
    </xf>
    <xf numFmtId="0" fontId="58" fillId="4" borderId="0" xfId="0" applyFont="1" applyFill="1" applyAlignment="1">
      <alignment horizontal="center" vertical="center" wrapText="1"/>
    </xf>
    <xf numFmtId="3" fontId="16" fillId="4" borderId="0" xfId="0" applyNumberFormat="1" applyFont="1" applyFill="1" applyAlignment="1">
      <alignment horizontal="center" vertical="center" wrapText="1"/>
    </xf>
    <xf numFmtId="3" fontId="16" fillId="0" borderId="0" xfId="0" applyNumberFormat="1" applyFont="1" applyAlignment="1">
      <alignment horizontal="center" vertical="center" wrapText="1"/>
    </xf>
    <xf numFmtId="4" fontId="16" fillId="4" borderId="0" xfId="0" applyNumberFormat="1" applyFont="1" applyFill="1" applyAlignment="1">
      <alignment horizontal="center" vertical="center" wrapText="1"/>
    </xf>
    <xf numFmtId="4" fontId="16" fillId="0" borderId="0" xfId="0" applyNumberFormat="1" applyFont="1" applyAlignment="1">
      <alignment horizontal="center" vertical="center" wrapText="1"/>
    </xf>
    <xf numFmtId="165" fontId="16" fillId="0" borderId="0" xfId="1" applyNumberFormat="1" applyFont="1" applyFill="1" applyAlignment="1">
      <alignment vertical="center" wrapText="1"/>
    </xf>
    <xf numFmtId="9" fontId="16" fillId="4" borderId="0" xfId="2" applyFont="1" applyFill="1" applyAlignment="1">
      <alignment horizontal="right" vertical="center" wrapText="1"/>
    </xf>
    <xf numFmtId="9" fontId="16" fillId="0" borderId="0" xfId="2" applyFont="1" applyAlignment="1">
      <alignment horizontal="right" vertical="center" wrapText="1"/>
    </xf>
    <xf numFmtId="0" fontId="19" fillId="0" borderId="1" xfId="0" applyFont="1" applyBorder="1"/>
    <xf numFmtId="0" fontId="19" fillId="0" borderId="3" xfId="0" applyFont="1" applyBorder="1"/>
    <xf numFmtId="0" fontId="19" fillId="0" borderId="6" xfId="0" applyFont="1" applyBorder="1"/>
    <xf numFmtId="0" fontId="19" fillId="0" borderId="7" xfId="0" applyFont="1" applyBorder="1"/>
    <xf numFmtId="0" fontId="61" fillId="3" borderId="0" xfId="0" applyFont="1" applyFill="1"/>
    <xf numFmtId="0" fontId="61" fillId="0" borderId="1" xfId="0" applyFont="1" applyBorder="1"/>
    <xf numFmtId="0" fontId="61" fillId="0" borderId="6" xfId="0" applyFont="1" applyBorder="1"/>
    <xf numFmtId="9" fontId="19" fillId="0" borderId="3" xfId="2" applyFont="1" applyBorder="1"/>
    <xf numFmtId="9" fontId="19" fillId="0" borderId="2" xfId="2" applyFont="1" applyBorder="1"/>
    <xf numFmtId="0" fontId="19" fillId="0" borderId="2" xfId="0" applyFont="1" applyBorder="1"/>
    <xf numFmtId="17" fontId="25" fillId="12" borderId="76" xfId="0" applyNumberFormat="1" applyFont="1" applyFill="1" applyBorder="1" applyAlignment="1">
      <alignment horizontal="center" vertical="center" wrapText="1"/>
    </xf>
    <xf numFmtId="17" fontId="25" fillId="12" borderId="77" xfId="0" applyNumberFormat="1" applyFont="1" applyFill="1" applyBorder="1" applyAlignment="1">
      <alignment horizontal="center" vertical="center" wrapText="1"/>
    </xf>
    <xf numFmtId="0" fontId="14" fillId="0" borderId="5" xfId="0" applyFont="1" applyBorder="1" applyAlignment="1">
      <alignment vertical="center"/>
    </xf>
    <xf numFmtId="0" fontId="25" fillId="12" borderId="75" xfId="0" applyFont="1" applyFill="1" applyBorder="1" applyAlignment="1">
      <alignment horizontal="right" vertical="center" wrapText="1"/>
    </xf>
    <xf numFmtId="0" fontId="16" fillId="0" borderId="7" xfId="0" applyFont="1" applyBorder="1" applyAlignment="1">
      <alignment horizontal="center"/>
    </xf>
    <xf numFmtId="0" fontId="53" fillId="0" borderId="11" xfId="0" applyFont="1" applyBorder="1"/>
    <xf numFmtId="0" fontId="19" fillId="2" borderId="12" xfId="0" applyFont="1" applyFill="1" applyBorder="1"/>
    <xf numFmtId="0" fontId="19" fillId="2" borderId="6" xfId="0" applyFont="1" applyFill="1" applyBorder="1"/>
    <xf numFmtId="0" fontId="16" fillId="2" borderId="6" xfId="0" applyFont="1" applyFill="1" applyBorder="1" applyAlignment="1">
      <alignment vertical="center" indent="1"/>
    </xf>
    <xf numFmtId="0" fontId="14" fillId="2" borderId="6" xfId="0" applyFont="1" applyFill="1" applyBorder="1" applyAlignment="1">
      <alignment vertical="center" indent="1"/>
    </xf>
    <xf numFmtId="0" fontId="16" fillId="2" borderId="7" xfId="0" applyFont="1" applyFill="1" applyBorder="1" applyAlignment="1">
      <alignment vertical="center" indent="1"/>
    </xf>
    <xf numFmtId="3" fontId="14" fillId="2" borderId="12" xfId="0" applyNumberFormat="1" applyFont="1" applyFill="1" applyBorder="1" applyAlignment="1">
      <alignment vertical="center" indent="1"/>
    </xf>
    <xf numFmtId="0" fontId="14" fillId="2" borderId="12" xfId="0" applyFont="1" applyFill="1" applyBorder="1" applyAlignment="1">
      <alignment vertical="center" indent="1"/>
    </xf>
    <xf numFmtId="0" fontId="16" fillId="2" borderId="12" xfId="0" applyFont="1" applyFill="1" applyBorder="1" applyAlignment="1">
      <alignment vertical="center" indent="1"/>
    </xf>
    <xf numFmtId="0" fontId="14" fillId="2" borderId="6" xfId="0" applyFont="1" applyFill="1" applyBorder="1" applyAlignment="1">
      <alignment vertical="center"/>
    </xf>
    <xf numFmtId="0" fontId="16" fillId="0" borderId="1" xfId="0" applyFont="1" applyBorder="1" applyAlignment="1">
      <alignment horizontal="left"/>
    </xf>
    <xf numFmtId="0" fontId="14" fillId="2" borderId="6" xfId="0" applyFont="1" applyFill="1" applyBorder="1" applyAlignment="1">
      <alignment horizontal="left" vertical="center" indent="1"/>
    </xf>
    <xf numFmtId="0" fontId="16" fillId="2" borderId="6" xfId="0" applyFont="1" applyFill="1" applyBorder="1" applyAlignment="1">
      <alignment horizontal="left" vertical="center" indent="1"/>
    </xf>
    <xf numFmtId="0" fontId="16" fillId="0" borderId="0" xfId="0" applyFont="1" applyAlignment="1">
      <alignment horizontal="left"/>
    </xf>
    <xf numFmtId="0" fontId="8" fillId="0" borderId="1" xfId="0" applyFont="1" applyBorder="1" applyAlignment="1">
      <alignment horizontal="center"/>
    </xf>
    <xf numFmtId="0" fontId="33" fillId="12" borderId="5" xfId="3" applyFont="1" applyFill="1" applyBorder="1" applyAlignment="1">
      <alignment horizontal="center" vertical="center"/>
    </xf>
    <xf numFmtId="0" fontId="53" fillId="0" borderId="0" xfId="0" applyFont="1"/>
    <xf numFmtId="0" fontId="19" fillId="2" borderId="1" xfId="0" applyFont="1" applyFill="1" applyBorder="1" applyAlignment="1">
      <alignment wrapText="1"/>
    </xf>
    <xf numFmtId="0" fontId="19" fillId="2" borderId="7" xfId="0" applyFont="1" applyFill="1" applyBorder="1" applyAlignment="1">
      <alignment wrapText="1"/>
    </xf>
    <xf numFmtId="0" fontId="19" fillId="2" borderId="10" xfId="0" applyFont="1" applyFill="1" applyBorder="1" applyAlignment="1">
      <alignment horizontal="left" vertical="center" wrapText="1"/>
    </xf>
    <xf numFmtId="0" fontId="19" fillId="2" borderId="11" xfId="0" applyFont="1" applyFill="1" applyBorder="1" applyAlignment="1">
      <alignment horizontal="left" vertical="center" wrapText="1"/>
    </xf>
    <xf numFmtId="0" fontId="19" fillId="2" borderId="6" xfId="0" applyFont="1" applyFill="1" applyBorder="1" applyAlignment="1">
      <alignment vertical="center"/>
    </xf>
    <xf numFmtId="0" fontId="19" fillId="2" borderId="11" xfId="0" applyFont="1" applyFill="1" applyBorder="1" applyAlignment="1">
      <alignment vertical="center"/>
    </xf>
    <xf numFmtId="0" fontId="19" fillId="2" borderId="14" xfId="0" applyFont="1" applyFill="1" applyBorder="1" applyAlignment="1">
      <alignment vertical="center"/>
    </xf>
    <xf numFmtId="0" fontId="19" fillId="2" borderId="11" xfId="0" applyFont="1" applyFill="1" applyBorder="1" applyAlignment="1">
      <alignment vertical="center" wrapText="1"/>
    </xf>
    <xf numFmtId="0" fontId="25" fillId="12" borderId="75" xfId="0" applyFont="1" applyFill="1" applyBorder="1" applyAlignment="1">
      <alignment horizontal="center" vertical="center" wrapText="1"/>
    </xf>
    <xf numFmtId="0" fontId="14" fillId="4" borderId="73" xfId="0" applyFont="1" applyFill="1" applyBorder="1" applyAlignment="1">
      <alignment vertical="center"/>
    </xf>
    <xf numFmtId="0" fontId="14" fillId="4" borderId="73" xfId="0" applyFont="1" applyFill="1" applyBorder="1" applyAlignment="1">
      <alignment horizontal="center" vertical="center"/>
    </xf>
    <xf numFmtId="3" fontId="14" fillId="4" borderId="73" xfId="0" applyNumberFormat="1" applyFont="1" applyFill="1" applyBorder="1" applyAlignment="1">
      <alignment horizontal="center" vertical="center"/>
    </xf>
    <xf numFmtId="0" fontId="58" fillId="2" borderId="73" xfId="0" applyFont="1" applyFill="1" applyBorder="1" applyAlignment="1">
      <alignment horizontal="center" vertical="center"/>
    </xf>
    <xf numFmtId="0" fontId="16" fillId="2" borderId="1" xfId="0" applyFont="1" applyFill="1" applyBorder="1" applyAlignment="1">
      <alignment vertical="center" indent="1"/>
    </xf>
    <xf numFmtId="0" fontId="16" fillId="2" borderId="2" xfId="0" applyFont="1" applyFill="1" applyBorder="1"/>
    <xf numFmtId="3" fontId="14" fillId="4" borderId="0" xfId="0" applyNumberFormat="1" applyFont="1" applyFill="1" applyAlignment="1">
      <alignment horizontal="center" vertical="center" wrapText="1"/>
    </xf>
    <xf numFmtId="3" fontId="58" fillId="0" borderId="0" xfId="0" applyNumberFormat="1" applyFont="1" applyAlignment="1">
      <alignment horizontal="center" vertical="center" wrapText="1"/>
    </xf>
    <xf numFmtId="0" fontId="58" fillId="0" borderId="0" xfId="0" applyFont="1" applyAlignment="1">
      <alignment horizontal="center" vertical="center" wrapText="1"/>
    </xf>
    <xf numFmtId="3" fontId="14" fillId="0" borderId="0" xfId="0" applyNumberFormat="1" applyFont="1" applyAlignment="1">
      <alignment horizontal="center" vertical="center" wrapText="1"/>
    </xf>
    <xf numFmtId="0" fontId="14" fillId="0" borderId="0" xfId="0" applyFont="1" applyAlignment="1">
      <alignment horizontal="center" vertical="center" wrapText="1"/>
    </xf>
    <xf numFmtId="0" fontId="14" fillId="4" borderId="73" xfId="0" applyFont="1" applyFill="1" applyBorder="1" applyAlignment="1">
      <alignment horizontal="justify" vertical="center" wrapText="1"/>
    </xf>
    <xf numFmtId="3" fontId="14" fillId="4" borderId="73" xfId="0" applyNumberFormat="1" applyFont="1" applyFill="1" applyBorder="1" applyAlignment="1">
      <alignment horizontal="right" vertical="center" wrapText="1"/>
    </xf>
    <xf numFmtId="3" fontId="58" fillId="0" borderId="73" xfId="0" applyNumberFormat="1" applyFont="1" applyBorder="1" applyAlignment="1">
      <alignment horizontal="right" vertical="center" wrapText="1"/>
    </xf>
    <xf numFmtId="0" fontId="14" fillId="2" borderId="1" xfId="0" applyFont="1" applyFill="1" applyBorder="1" applyAlignment="1">
      <alignment horizontal="left" vertical="center" indent="1"/>
    </xf>
    <xf numFmtId="0" fontId="16" fillId="2" borderId="1" xfId="0" applyFont="1" applyFill="1" applyBorder="1" applyAlignment="1">
      <alignment horizontal="left" vertical="center" indent="1"/>
    </xf>
    <xf numFmtId="0" fontId="16" fillId="2" borderId="7" xfId="0" applyFont="1" applyFill="1" applyBorder="1" applyAlignment="1">
      <alignment horizontal="left" vertical="center" indent="1"/>
    </xf>
    <xf numFmtId="0" fontId="19" fillId="2" borderId="1" xfId="0" applyFont="1" applyFill="1" applyBorder="1" applyAlignment="1">
      <alignment vertical="center" wrapText="1"/>
    </xf>
    <xf numFmtId="0" fontId="19" fillId="2" borderId="7" xfId="0" applyFont="1" applyFill="1" applyBorder="1" applyAlignment="1">
      <alignment vertical="center" wrapText="1"/>
    </xf>
    <xf numFmtId="0" fontId="19" fillId="2" borderId="3" xfId="0" applyFont="1" applyFill="1" applyBorder="1" applyAlignment="1">
      <alignment vertical="center" wrapText="1"/>
    </xf>
    <xf numFmtId="0" fontId="19" fillId="2" borderId="4" xfId="0" applyFont="1" applyFill="1" applyBorder="1" applyAlignment="1">
      <alignment vertical="center" wrapText="1"/>
    </xf>
    <xf numFmtId="0" fontId="19" fillId="2" borderId="14" xfId="0" applyFont="1" applyFill="1" applyBorder="1" applyAlignment="1">
      <alignment vertical="center" wrapText="1"/>
    </xf>
    <xf numFmtId="0" fontId="16" fillId="2" borderId="0" xfId="0" applyFont="1" applyFill="1" applyAlignment="1">
      <alignment horizontal="left" vertical="center" indent="1"/>
    </xf>
    <xf numFmtId="0" fontId="14" fillId="4" borderId="73" xfId="0" applyFont="1" applyFill="1" applyBorder="1" applyAlignment="1">
      <alignment vertical="center" wrapText="1"/>
    </xf>
    <xf numFmtId="0" fontId="14" fillId="4" borderId="73" xfId="0" applyFont="1" applyFill="1" applyBorder="1" applyAlignment="1">
      <alignment horizontal="right" vertical="center" wrapText="1"/>
    </xf>
    <xf numFmtId="164" fontId="14" fillId="4" borderId="73" xfId="0" applyNumberFormat="1" applyFont="1" applyFill="1" applyBorder="1" applyAlignment="1">
      <alignment horizontal="right" vertical="center" wrapText="1"/>
    </xf>
    <xf numFmtId="0" fontId="58" fillId="0" borderId="73" xfId="0" applyFont="1" applyBorder="1" applyAlignment="1">
      <alignment horizontal="right" vertical="center" wrapText="1"/>
    </xf>
    <xf numFmtId="164" fontId="58" fillId="0" borderId="73" xfId="0" applyNumberFormat="1" applyFont="1" applyBorder="1" applyAlignment="1">
      <alignment horizontal="right" vertical="center" wrapText="1"/>
    </xf>
    <xf numFmtId="4" fontId="14" fillId="4" borderId="73" xfId="0" applyNumberFormat="1" applyFont="1" applyFill="1" applyBorder="1" applyAlignment="1">
      <alignment horizontal="center" vertical="center" wrapText="1"/>
    </xf>
    <xf numFmtId="4" fontId="14" fillId="0" borderId="73" xfId="0" applyNumberFormat="1" applyFont="1" applyBorder="1" applyAlignment="1">
      <alignment horizontal="center" vertical="center" wrapText="1"/>
    </xf>
    <xf numFmtId="0" fontId="16" fillId="0" borderId="19" xfId="0" applyFont="1" applyBorder="1" applyAlignment="1">
      <alignment vertical="top" wrapText="1"/>
    </xf>
    <xf numFmtId="0" fontId="16" fillId="0" borderId="18" xfId="0" applyFont="1" applyBorder="1" applyAlignment="1">
      <alignment vertical="top" wrapText="1"/>
    </xf>
    <xf numFmtId="0" fontId="16" fillId="0" borderId="20" xfId="0" applyFont="1" applyBorder="1" applyAlignment="1">
      <alignment vertical="top" wrapText="1"/>
    </xf>
    <xf numFmtId="17" fontId="25" fillId="10" borderId="29" xfId="0" applyNumberFormat="1" applyFont="1" applyFill="1" applyBorder="1" applyAlignment="1">
      <alignment horizontal="center" vertical="center" wrapText="1"/>
    </xf>
    <xf numFmtId="3" fontId="16" fillId="2" borderId="0" xfId="0" applyNumberFormat="1" applyFont="1" applyFill="1" applyAlignment="1">
      <alignment horizontal="center" vertical="center" wrapText="1"/>
    </xf>
    <xf numFmtId="3" fontId="15" fillId="2" borderId="0" xfId="0" applyNumberFormat="1" applyFont="1" applyFill="1" applyAlignment="1">
      <alignment horizontal="center" vertical="center" wrapText="1"/>
    </xf>
    <xf numFmtId="0" fontId="53" fillId="0" borderId="2" xfId="0" applyFont="1" applyBorder="1" applyAlignment="1">
      <alignment horizontal="center" vertical="center"/>
    </xf>
    <xf numFmtId="0" fontId="53" fillId="0" borderId="3" xfId="0" applyFont="1" applyBorder="1" applyAlignment="1">
      <alignment horizontal="center" vertical="center"/>
    </xf>
    <xf numFmtId="0" fontId="33" fillId="10" borderId="6" xfId="3" applyFont="1" applyFill="1" applyBorder="1" applyAlignment="1">
      <alignment horizontal="center" vertical="center"/>
    </xf>
    <xf numFmtId="0" fontId="33" fillId="10" borderId="5" xfId="3" applyFont="1" applyFill="1" applyBorder="1" applyAlignment="1">
      <alignment horizontal="center" vertical="center"/>
    </xf>
    <xf numFmtId="17" fontId="63" fillId="2" borderId="66" xfId="3" applyNumberFormat="1" applyFont="1" applyFill="1" applyBorder="1" applyAlignment="1">
      <alignment horizontal="left" vertical="center" wrapText="1"/>
    </xf>
    <xf numFmtId="0" fontId="16" fillId="2" borderId="0" xfId="0" applyFont="1" applyFill="1" applyAlignment="1">
      <alignment vertical="center" wrapText="1" indent="1"/>
    </xf>
    <xf numFmtId="0" fontId="16" fillId="2" borderId="9" xfId="0" applyFont="1" applyFill="1" applyBorder="1" applyAlignment="1">
      <alignment vertical="center" wrapText="1" indent="1"/>
    </xf>
    <xf numFmtId="166" fontId="16" fillId="4" borderId="0" xfId="2" applyNumberFormat="1" applyFont="1" applyFill="1" applyAlignment="1">
      <alignment horizontal="center" vertical="center" wrapText="1"/>
    </xf>
    <xf numFmtId="166" fontId="16" fillId="0" borderId="0" xfId="2" applyNumberFormat="1" applyFont="1" applyAlignment="1">
      <alignment horizontal="center" vertical="center" wrapText="1"/>
    </xf>
    <xf numFmtId="166" fontId="14" fillId="4" borderId="0" xfId="2" applyNumberFormat="1" applyFont="1" applyFill="1" applyAlignment="1">
      <alignment horizontal="center" vertical="center" wrapText="1"/>
    </xf>
    <xf numFmtId="166" fontId="15" fillId="2" borderId="0" xfId="2" applyNumberFormat="1" applyFont="1" applyFill="1" applyAlignment="1">
      <alignment horizontal="center" vertical="center" wrapText="1"/>
    </xf>
    <xf numFmtId="0" fontId="64" fillId="0" borderId="6" xfId="0" applyFont="1" applyBorder="1"/>
    <xf numFmtId="17" fontId="25" fillId="13" borderId="81" xfId="0" applyNumberFormat="1" applyFont="1" applyFill="1" applyBorder="1" applyAlignment="1">
      <alignment horizontal="center" vertical="center" wrapText="1"/>
    </xf>
    <xf numFmtId="8" fontId="16" fillId="2" borderId="0" xfId="0" applyNumberFormat="1" applyFont="1" applyFill="1" applyAlignment="1">
      <alignment horizontal="right" vertical="center" wrapText="1"/>
    </xf>
    <xf numFmtId="8" fontId="16" fillId="2" borderId="85" xfId="0" applyNumberFormat="1" applyFont="1" applyFill="1" applyBorder="1" applyAlignment="1">
      <alignment horizontal="right" vertical="center" wrapText="1"/>
    </xf>
    <xf numFmtId="0" fontId="33" fillId="13" borderId="22" xfId="3" applyFont="1" applyFill="1" applyBorder="1" applyAlignment="1">
      <alignment horizontal="center" vertical="center"/>
    </xf>
    <xf numFmtId="17" fontId="67" fillId="2" borderId="66" xfId="3" applyNumberFormat="1" applyFont="1" applyFill="1" applyBorder="1" applyAlignment="1">
      <alignment horizontal="left" vertical="center" wrapText="1"/>
    </xf>
    <xf numFmtId="0" fontId="68" fillId="0" borderId="6" xfId="0" applyFont="1" applyBorder="1"/>
    <xf numFmtId="17" fontId="25" fillId="7" borderId="87" xfId="0" applyNumberFormat="1" applyFont="1" applyFill="1" applyBorder="1" applyAlignment="1">
      <alignment horizontal="center" vertical="center" wrapText="1"/>
    </xf>
    <xf numFmtId="166" fontId="16" fillId="0" borderId="6" xfId="0" applyNumberFormat="1" applyFont="1" applyBorder="1"/>
    <xf numFmtId="1" fontId="16" fillId="2" borderId="0" xfId="0" applyNumberFormat="1" applyFont="1" applyFill="1" applyAlignment="1">
      <alignment horizontal="right" vertical="center" wrapText="1"/>
    </xf>
    <xf numFmtId="0" fontId="14" fillId="4" borderId="36" xfId="0" applyFont="1" applyFill="1" applyBorder="1" applyAlignment="1">
      <alignment horizontal="right" vertical="center" wrapText="1"/>
    </xf>
    <xf numFmtId="0" fontId="25" fillId="7" borderId="36" xfId="0" applyFont="1" applyFill="1" applyBorder="1" applyAlignment="1">
      <alignment horizontal="right" vertical="center" wrapText="1"/>
    </xf>
    <xf numFmtId="0" fontId="19" fillId="2" borderId="11" xfId="0" applyFont="1" applyFill="1" applyBorder="1" applyAlignment="1">
      <alignment wrapText="1"/>
    </xf>
    <xf numFmtId="0" fontId="19" fillId="2" borderId="14" xfId="0" applyFont="1" applyFill="1" applyBorder="1" applyAlignment="1">
      <alignment wrapText="1"/>
    </xf>
    <xf numFmtId="0" fontId="16" fillId="0" borderId="3" xfId="0" applyFont="1" applyBorder="1" applyAlignment="1">
      <alignment horizontal="justify" vertical="top" wrapText="1"/>
    </xf>
    <xf numFmtId="3" fontId="14" fillId="4" borderId="90" xfId="0" applyNumberFormat="1" applyFont="1" applyFill="1" applyBorder="1" applyAlignment="1">
      <alignment horizontal="right" vertical="center" wrapText="1"/>
    </xf>
    <xf numFmtId="3" fontId="14" fillId="2" borderId="91" xfId="0" applyNumberFormat="1" applyFont="1" applyFill="1" applyBorder="1" applyAlignment="1">
      <alignment horizontal="right" vertical="center" wrapText="1"/>
    </xf>
    <xf numFmtId="0" fontId="25" fillId="7" borderId="9" xfId="0" applyFont="1" applyFill="1" applyBorder="1" applyAlignment="1">
      <alignment horizontal="right" vertical="center" wrapText="1"/>
    </xf>
    <xf numFmtId="0" fontId="14" fillId="4" borderId="36" xfId="0" applyFont="1" applyFill="1" applyBorder="1" applyAlignment="1">
      <alignment horizontal="justify" vertical="center" wrapText="1"/>
    </xf>
    <xf numFmtId="0" fontId="25" fillId="7" borderId="37" xfId="0" applyFont="1" applyFill="1" applyBorder="1" applyAlignment="1">
      <alignment horizontal="right" vertical="center" wrapText="1"/>
    </xf>
    <xf numFmtId="165" fontId="14" fillId="4" borderId="90" xfId="1" applyNumberFormat="1" applyFont="1" applyFill="1" applyBorder="1" applyAlignment="1">
      <alignment horizontal="right" vertical="center" wrapText="1"/>
    </xf>
    <xf numFmtId="165" fontId="14" fillId="2" borderId="90" xfId="1" applyNumberFormat="1" applyFont="1" applyFill="1" applyBorder="1" applyAlignment="1">
      <alignment horizontal="right" vertical="center" wrapText="1"/>
    </xf>
    <xf numFmtId="0" fontId="7" fillId="2" borderId="6" xfId="0" applyFont="1" applyFill="1" applyBorder="1" applyAlignment="1">
      <alignment vertical="center"/>
    </xf>
    <xf numFmtId="0" fontId="33" fillId="7" borderId="6" xfId="3" applyFont="1" applyFill="1" applyBorder="1" applyAlignment="1">
      <alignment horizontal="center" vertical="center"/>
    </xf>
    <xf numFmtId="0" fontId="69" fillId="0" borderId="6" xfId="0" applyFont="1" applyBorder="1"/>
    <xf numFmtId="17" fontId="25" fillId="14" borderId="96" xfId="0" applyNumberFormat="1" applyFont="1" applyFill="1" applyBorder="1" applyAlignment="1">
      <alignment horizontal="center" vertical="center" wrapText="1"/>
    </xf>
    <xf numFmtId="0" fontId="14" fillId="2" borderId="2" xfId="0" applyFont="1" applyFill="1" applyBorder="1" applyAlignment="1">
      <alignment vertical="center" wrapText="1"/>
    </xf>
    <xf numFmtId="4" fontId="16" fillId="0" borderId="6" xfId="0" applyNumberFormat="1" applyFont="1" applyBorder="1"/>
    <xf numFmtId="0" fontId="14" fillId="2" borderId="0" xfId="0" applyFont="1" applyFill="1" applyAlignment="1">
      <alignment vertical="center" indent="1"/>
    </xf>
    <xf numFmtId="0" fontId="16" fillId="5" borderId="6" xfId="0" applyFont="1" applyFill="1" applyBorder="1"/>
    <xf numFmtId="0" fontId="16" fillId="5" borderId="7" xfId="0" applyFont="1" applyFill="1" applyBorder="1"/>
    <xf numFmtId="0" fontId="14" fillId="5" borderId="3" xfId="0" applyFont="1" applyFill="1" applyBorder="1" applyAlignment="1">
      <alignment vertical="center" wrapText="1"/>
    </xf>
    <xf numFmtId="0" fontId="16" fillId="5" borderId="0" xfId="0" applyFont="1" applyFill="1"/>
    <xf numFmtId="0" fontId="16" fillId="5" borderId="6" xfId="0" applyFont="1" applyFill="1" applyBorder="1" applyAlignment="1">
      <alignment vertical="center"/>
    </xf>
    <xf numFmtId="0" fontId="14" fillId="5" borderId="6" xfId="0" applyFont="1" applyFill="1" applyBorder="1" applyAlignment="1">
      <alignment vertical="center" indent="1"/>
    </xf>
    <xf numFmtId="0" fontId="16" fillId="5" borderId="6" xfId="0" applyFont="1" applyFill="1" applyBorder="1" applyAlignment="1">
      <alignment vertical="center" indent="1"/>
    </xf>
    <xf numFmtId="0" fontId="14" fillId="2" borderId="12" xfId="0" applyFont="1" applyFill="1" applyBorder="1"/>
    <xf numFmtId="0" fontId="16" fillId="5" borderId="7" xfId="0" applyFont="1" applyFill="1" applyBorder="1" applyAlignment="1">
      <alignment vertical="center"/>
    </xf>
    <xf numFmtId="0" fontId="16" fillId="2" borderId="15" xfId="0" applyFont="1" applyFill="1" applyBorder="1"/>
    <xf numFmtId="0" fontId="16" fillId="2" borderId="10" xfId="0" applyFont="1" applyFill="1" applyBorder="1"/>
    <xf numFmtId="0" fontId="16" fillId="2" borderId="11" xfId="0" applyFont="1" applyFill="1" applyBorder="1"/>
    <xf numFmtId="3" fontId="16" fillId="2" borderId="6" xfId="0" applyNumberFormat="1" applyFont="1" applyFill="1" applyBorder="1" applyAlignment="1">
      <alignment vertical="center" indent="1"/>
    </xf>
    <xf numFmtId="0" fontId="16" fillId="2" borderId="7" xfId="0" applyFont="1" applyFill="1" applyBorder="1" applyAlignment="1">
      <alignment vertical="center" wrapText="1" indent="1"/>
    </xf>
    <xf numFmtId="3" fontId="14" fillId="2" borderId="6" xfId="0" applyNumberFormat="1" applyFont="1" applyFill="1" applyBorder="1" applyAlignment="1">
      <alignment vertical="center" indent="1"/>
    </xf>
    <xf numFmtId="0" fontId="14" fillId="0" borderId="7" xfId="0" applyFont="1" applyBorder="1" applyAlignment="1">
      <alignment vertical="center"/>
    </xf>
    <xf numFmtId="0" fontId="16" fillId="0" borderId="16" xfId="0" applyFont="1" applyBorder="1" applyAlignment="1">
      <alignment horizontal="center" vertical="top" wrapText="1"/>
    </xf>
    <xf numFmtId="0" fontId="16" fillId="0" borderId="17" xfId="0" applyFont="1" applyBorder="1" applyAlignment="1">
      <alignment horizontal="center" vertical="top" wrapText="1"/>
    </xf>
    <xf numFmtId="0" fontId="70" fillId="4" borderId="97" xfId="0" applyFont="1" applyFill="1" applyBorder="1" applyAlignment="1">
      <alignment horizontal="justify" vertical="center" wrapText="1"/>
    </xf>
    <xf numFmtId="0" fontId="70" fillId="4" borderId="97" xfId="0" applyFont="1" applyFill="1" applyBorder="1" applyAlignment="1">
      <alignment horizontal="right" vertical="center" wrapText="1"/>
    </xf>
    <xf numFmtId="0" fontId="25" fillId="14" borderId="97" xfId="0" applyFont="1" applyFill="1" applyBorder="1" applyAlignment="1">
      <alignment horizontal="right" vertical="center" wrapText="1"/>
    </xf>
    <xf numFmtId="0" fontId="16" fillId="0" borderId="15" xfId="0" applyFont="1" applyBorder="1"/>
    <xf numFmtId="0" fontId="14" fillId="4" borderId="98" xfId="0" applyFont="1" applyFill="1" applyBorder="1" applyAlignment="1">
      <alignment vertical="center" wrapText="1"/>
    </xf>
    <xf numFmtId="4" fontId="14" fillId="4" borderId="98" xfId="0" applyNumberFormat="1" applyFont="1" applyFill="1" applyBorder="1" applyAlignment="1">
      <alignment horizontal="right" vertical="center" wrapText="1"/>
    </xf>
    <xf numFmtId="4" fontId="70" fillId="2" borderId="98" xfId="0" applyNumberFormat="1" applyFont="1" applyFill="1" applyBorder="1" applyAlignment="1">
      <alignment horizontal="right" vertical="center" wrapText="1"/>
    </xf>
    <xf numFmtId="0" fontId="25" fillId="14" borderId="99" xfId="0" applyFont="1" applyFill="1" applyBorder="1" applyAlignment="1">
      <alignment horizontal="right" vertical="center" wrapText="1"/>
    </xf>
    <xf numFmtId="165" fontId="14" fillId="4" borderId="98" xfId="1" applyNumberFormat="1" applyFont="1" applyFill="1" applyBorder="1" applyAlignment="1">
      <alignment horizontal="right" vertical="center" wrapText="1"/>
    </xf>
    <xf numFmtId="165" fontId="70" fillId="2" borderId="100" xfId="1" applyNumberFormat="1" applyFont="1" applyFill="1" applyBorder="1" applyAlignment="1">
      <alignment horizontal="right" vertical="center" wrapText="1"/>
    </xf>
    <xf numFmtId="165" fontId="14" fillId="4" borderId="98" xfId="1" applyNumberFormat="1" applyFont="1" applyFill="1" applyBorder="1" applyAlignment="1">
      <alignment vertical="center" wrapText="1"/>
    </xf>
    <xf numFmtId="165" fontId="70" fillId="4" borderId="98" xfId="1" applyNumberFormat="1" applyFont="1" applyFill="1" applyBorder="1" applyAlignment="1">
      <alignment horizontal="right" vertical="center" wrapText="1"/>
    </xf>
    <xf numFmtId="0" fontId="14" fillId="4" borderId="103" xfId="0" applyFont="1" applyFill="1" applyBorder="1" applyAlignment="1">
      <alignment vertical="center" wrapText="1"/>
    </xf>
    <xf numFmtId="165" fontId="14" fillId="4" borderId="103" xfId="1" applyNumberFormat="1" applyFont="1" applyFill="1" applyBorder="1" applyAlignment="1">
      <alignment horizontal="right" vertical="center" wrapText="1"/>
    </xf>
    <xf numFmtId="165" fontId="70" fillId="2" borderId="102" xfId="1" applyNumberFormat="1" applyFont="1" applyFill="1" applyBorder="1" applyAlignment="1">
      <alignment horizontal="right" vertical="center" wrapText="1"/>
    </xf>
    <xf numFmtId="165" fontId="70" fillId="4" borderId="97" xfId="1" applyNumberFormat="1" applyFont="1" applyFill="1" applyBorder="1" applyAlignment="1">
      <alignment horizontal="justify" vertical="center" wrapText="1"/>
    </xf>
    <xf numFmtId="165" fontId="70" fillId="4" borderId="97" xfId="1" applyNumberFormat="1" applyFont="1" applyFill="1" applyBorder="1" applyAlignment="1">
      <alignment horizontal="right" vertical="center" wrapText="1"/>
    </xf>
    <xf numFmtId="165" fontId="25" fillId="14" borderId="97" xfId="1" applyNumberFormat="1" applyFont="1" applyFill="1" applyBorder="1" applyAlignment="1">
      <alignment horizontal="right" vertical="center" wrapText="1"/>
    </xf>
    <xf numFmtId="165" fontId="70" fillId="2" borderId="98" xfId="1" applyNumberFormat="1" applyFont="1" applyFill="1" applyBorder="1" applyAlignment="1">
      <alignment horizontal="right" vertical="center" wrapText="1"/>
    </xf>
    <xf numFmtId="17" fontId="71" fillId="2" borderId="66" xfId="3" applyNumberFormat="1" applyFont="1" applyFill="1" applyBorder="1" applyAlignment="1">
      <alignment horizontal="left" vertical="center" wrapText="1"/>
    </xf>
    <xf numFmtId="0" fontId="7" fillId="3" borderId="0" xfId="0" applyFont="1" applyFill="1" applyAlignment="1">
      <alignment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2" fillId="0" borderId="6" xfId="0" applyFont="1" applyBorder="1"/>
    <xf numFmtId="0" fontId="73" fillId="0" borderId="0" xfId="0" applyFont="1" applyAlignment="1">
      <alignment horizontal="left" indent="1"/>
    </xf>
    <xf numFmtId="17" fontId="6" fillId="14" borderId="96" xfId="0" applyNumberFormat="1" applyFont="1" applyFill="1" applyBorder="1" applyAlignment="1">
      <alignment horizontal="center" vertical="center" wrapText="1"/>
    </xf>
    <xf numFmtId="0" fontId="74" fillId="3" borderId="0" xfId="0" applyFont="1" applyFill="1" applyAlignment="1">
      <alignment vertical="center"/>
    </xf>
    <xf numFmtId="0" fontId="7" fillId="2" borderId="3" xfId="0" applyFont="1" applyFill="1" applyBorder="1" applyAlignment="1">
      <alignment vertical="center" wrapText="1"/>
    </xf>
    <xf numFmtId="0" fontId="7" fillId="3" borderId="0" xfId="0" applyFont="1" applyFill="1" applyAlignment="1">
      <alignment horizontal="left" vertical="center"/>
    </xf>
    <xf numFmtId="0" fontId="7" fillId="2" borderId="1" xfId="0" applyFont="1" applyFill="1" applyBorder="1" applyAlignment="1">
      <alignment vertical="center"/>
    </xf>
    <xf numFmtId="0" fontId="7" fillId="0" borderId="7" xfId="0" applyFont="1" applyBorder="1" applyAlignment="1">
      <alignment vertical="center"/>
    </xf>
    <xf numFmtId="0" fontId="7" fillId="4" borderId="0" xfId="0" applyFont="1" applyFill="1" applyAlignment="1">
      <alignment vertical="center" wrapText="1"/>
    </xf>
    <xf numFmtId="0" fontId="7" fillId="0" borderId="12" xfId="0" applyFont="1" applyBorder="1" applyAlignment="1">
      <alignment vertical="center"/>
    </xf>
    <xf numFmtId="0" fontId="7" fillId="2" borderId="0" xfId="0" applyFont="1" applyFill="1" applyAlignment="1">
      <alignment vertical="center" wrapText="1"/>
    </xf>
    <xf numFmtId="0" fontId="7" fillId="2" borderId="11" xfId="0" applyFont="1" applyFill="1" applyBorder="1" applyAlignment="1">
      <alignment vertical="center" wrapText="1"/>
    </xf>
    <xf numFmtId="0" fontId="7" fillId="2" borderId="12" xfId="0" applyFont="1" applyFill="1" applyBorder="1" applyAlignment="1">
      <alignment vertical="center"/>
    </xf>
    <xf numFmtId="0" fontId="74" fillId="4" borderId="0" xfId="0" applyFont="1" applyFill="1" applyAlignment="1">
      <alignment vertical="center" wrapText="1"/>
    </xf>
    <xf numFmtId="0" fontId="75" fillId="3" borderId="0" xfId="0" applyFont="1" applyFill="1"/>
    <xf numFmtId="0" fontId="7" fillId="0" borderId="0" xfId="0" applyFont="1" applyAlignment="1">
      <alignment vertical="center" wrapText="1"/>
    </xf>
    <xf numFmtId="3" fontId="7" fillId="2" borderId="0" xfId="0" applyNumberFormat="1" applyFont="1" applyFill="1" applyAlignment="1">
      <alignment vertical="center"/>
    </xf>
    <xf numFmtId="0" fontId="7" fillId="3" borderId="0" xfId="0" applyFont="1" applyFill="1"/>
    <xf numFmtId="0" fontId="7" fillId="0" borderId="7" xfId="0" applyFont="1" applyBorder="1"/>
    <xf numFmtId="0" fontId="7" fillId="0" borderId="6" xfId="0" applyFont="1" applyBorder="1"/>
    <xf numFmtId="0" fontId="7" fillId="4" borderId="98" xfId="0" applyFont="1" applyFill="1" applyBorder="1" applyAlignment="1">
      <alignment vertical="center" wrapText="1"/>
    </xf>
    <xf numFmtId="4" fontId="7" fillId="4" borderId="98" xfId="0" applyNumberFormat="1" applyFont="1" applyFill="1" applyBorder="1" applyAlignment="1">
      <alignment vertical="center" wrapText="1"/>
    </xf>
    <xf numFmtId="4" fontId="7" fillId="4" borderId="98" xfId="0" applyNumberFormat="1" applyFont="1" applyFill="1" applyBorder="1" applyAlignment="1">
      <alignment horizontal="right" vertical="center" wrapText="1"/>
    </xf>
    <xf numFmtId="4" fontId="7" fillId="2" borderId="98" xfId="0" applyNumberFormat="1" applyFont="1" applyFill="1" applyBorder="1" applyAlignment="1">
      <alignment horizontal="right" vertical="center" wrapText="1"/>
    </xf>
    <xf numFmtId="0" fontId="76" fillId="4" borderId="97" xfId="0" applyFont="1" applyFill="1" applyBorder="1" applyAlignment="1">
      <alignment vertical="center" wrapText="1"/>
    </xf>
    <xf numFmtId="0" fontId="76" fillId="4" borderId="97" xfId="0" applyFont="1" applyFill="1" applyBorder="1" applyAlignment="1">
      <alignment horizontal="right" vertical="center" wrapText="1"/>
    </xf>
    <xf numFmtId="0" fontId="6" fillId="14" borderId="97" xfId="0" applyFont="1" applyFill="1" applyBorder="1" applyAlignment="1">
      <alignment horizontal="right" vertical="center" wrapText="1"/>
    </xf>
    <xf numFmtId="0" fontId="54" fillId="0" borderId="6" xfId="0" applyFont="1" applyBorder="1" applyAlignment="1">
      <alignment vertical="center"/>
    </xf>
    <xf numFmtId="165" fontId="7" fillId="4" borderId="0" xfId="1" applyNumberFormat="1" applyFont="1" applyFill="1" applyBorder="1" applyAlignment="1">
      <alignment vertical="center" wrapText="1"/>
    </xf>
    <xf numFmtId="165" fontId="7" fillId="4" borderId="0" xfId="1" applyNumberFormat="1" applyFont="1" applyFill="1" applyAlignment="1">
      <alignment horizontal="right" vertical="center" wrapText="1"/>
    </xf>
    <xf numFmtId="165" fontId="7" fillId="2" borderId="0" xfId="1" applyNumberFormat="1" applyFont="1" applyFill="1" applyAlignment="1">
      <alignment horizontal="right" vertical="center" wrapText="1"/>
    </xf>
    <xf numFmtId="0" fontId="76" fillId="4" borderId="104" xfId="0" applyFont="1" applyFill="1" applyBorder="1" applyAlignment="1">
      <alignment vertical="center" wrapText="1"/>
    </xf>
    <xf numFmtId="0" fontId="76" fillId="4" borderId="104" xfId="0" applyFont="1" applyFill="1" applyBorder="1" applyAlignment="1">
      <alignment horizontal="right" vertical="center" wrapText="1"/>
    </xf>
    <xf numFmtId="0" fontId="6" fillId="14" borderId="104" xfId="0" applyFont="1" applyFill="1" applyBorder="1" applyAlignment="1">
      <alignment horizontal="right" vertical="center" wrapText="1"/>
    </xf>
    <xf numFmtId="165" fontId="54" fillId="4" borderId="98" xfId="1" applyNumberFormat="1" applyFont="1" applyFill="1" applyBorder="1" applyAlignment="1">
      <alignment vertical="center" wrapText="1"/>
    </xf>
    <xf numFmtId="165" fontId="54" fillId="4" borderId="98" xfId="1" applyNumberFormat="1" applyFont="1" applyFill="1" applyBorder="1" applyAlignment="1">
      <alignment horizontal="right" vertical="center" wrapText="1"/>
    </xf>
    <xf numFmtId="165" fontId="76" fillId="2" borderId="98" xfId="1" applyNumberFormat="1" applyFont="1" applyFill="1" applyBorder="1" applyAlignment="1">
      <alignment horizontal="right" vertical="center" wrapText="1"/>
    </xf>
    <xf numFmtId="165" fontId="7" fillId="4" borderId="0" xfId="1" applyNumberFormat="1" applyFont="1" applyFill="1" applyBorder="1" applyAlignment="1">
      <alignment horizontal="right" vertical="center" wrapText="1"/>
    </xf>
    <xf numFmtId="165" fontId="7" fillId="2" borderId="0" xfId="1" applyNumberFormat="1" applyFont="1" applyFill="1" applyBorder="1" applyAlignment="1">
      <alignment horizontal="right" vertical="center" wrapText="1"/>
    </xf>
    <xf numFmtId="0" fontId="7" fillId="0" borderId="11" xfId="0" applyFont="1" applyBorder="1"/>
    <xf numFmtId="0" fontId="54" fillId="0" borderId="0" xfId="0" applyFont="1" applyAlignment="1">
      <alignment horizontal="left" vertical="center" wrapText="1"/>
    </xf>
    <xf numFmtId="0" fontId="7" fillId="0" borderId="4" xfId="0" applyFont="1" applyBorder="1" applyAlignment="1">
      <alignment vertical="center"/>
    </xf>
    <xf numFmtId="0" fontId="54" fillId="0" borderId="0" xfId="0" applyFont="1" applyAlignment="1">
      <alignment vertical="center"/>
    </xf>
    <xf numFmtId="165" fontId="7" fillId="4" borderId="0" xfId="1" applyNumberFormat="1" applyFont="1" applyFill="1" applyAlignment="1">
      <alignment vertical="center"/>
    </xf>
    <xf numFmtId="0" fontId="6" fillId="14" borderId="97" xfId="0" applyFont="1" applyFill="1" applyBorder="1" applyAlignment="1">
      <alignment vertical="center"/>
    </xf>
    <xf numFmtId="165" fontId="76" fillId="4" borderId="97" xfId="1" applyNumberFormat="1" applyFont="1" applyFill="1" applyBorder="1" applyAlignment="1">
      <alignment vertical="center"/>
    </xf>
    <xf numFmtId="0" fontId="71" fillId="2" borderId="22" xfId="3" applyFont="1" applyFill="1" applyBorder="1" applyAlignment="1">
      <alignment vertical="center"/>
    </xf>
    <xf numFmtId="17" fontId="77" fillId="2" borderId="66" xfId="3" applyNumberFormat="1" applyFont="1" applyFill="1" applyBorder="1" applyAlignment="1">
      <alignment horizontal="left" vertical="center" wrapText="1"/>
    </xf>
    <xf numFmtId="17" fontId="25" fillId="8" borderId="23" xfId="0" applyNumberFormat="1" applyFont="1" applyFill="1" applyBorder="1" applyAlignment="1">
      <alignment horizontal="center" vertical="center" wrapText="1"/>
    </xf>
    <xf numFmtId="165" fontId="20" fillId="0" borderId="58" xfId="1" applyNumberFormat="1" applyFont="1" applyFill="1" applyBorder="1" applyAlignment="1">
      <alignment horizontal="right" vertical="center" wrapText="1"/>
    </xf>
    <xf numFmtId="43" fontId="16" fillId="2" borderId="0" xfId="1" applyFont="1" applyFill="1" applyAlignment="1">
      <alignment horizontal="right" vertical="center" wrapText="1"/>
    </xf>
    <xf numFmtId="43" fontId="16" fillId="4" borderId="0" xfId="1" applyFont="1" applyFill="1" applyAlignment="1">
      <alignment horizontal="right" vertical="center" wrapText="1"/>
    </xf>
    <xf numFmtId="0" fontId="16" fillId="2" borderId="15" xfId="0" applyFont="1" applyFill="1" applyBorder="1" applyAlignment="1">
      <alignment horizontal="left" vertical="top" wrapText="1"/>
    </xf>
    <xf numFmtId="0" fontId="16" fillId="2" borderId="0" xfId="0" applyFont="1" applyFill="1" applyAlignment="1">
      <alignment horizontal="left" vertical="top" wrapText="1"/>
    </xf>
    <xf numFmtId="0" fontId="16" fillId="2" borderId="10" xfId="0" applyFont="1" applyFill="1" applyBorder="1" applyAlignment="1">
      <alignment horizontal="left" vertical="top" wrapText="1"/>
    </xf>
    <xf numFmtId="0" fontId="16" fillId="2" borderId="11" xfId="0" applyFont="1" applyFill="1" applyBorder="1" applyAlignment="1">
      <alignment horizontal="left" vertical="top" wrapText="1"/>
    </xf>
    <xf numFmtId="0" fontId="14" fillId="4" borderId="23" xfId="0" applyFont="1" applyFill="1" applyBorder="1" applyAlignment="1">
      <alignment horizontal="left" vertical="center" wrapText="1" indent="1"/>
    </xf>
    <xf numFmtId="0" fontId="16" fillId="2" borderId="2" xfId="0" applyFont="1" applyFill="1" applyBorder="1" applyAlignment="1">
      <alignment horizontal="left" vertical="top" wrapText="1"/>
    </xf>
    <xf numFmtId="0" fontId="16" fillId="2" borderId="3" xfId="0" applyFont="1" applyFill="1" applyBorder="1" applyAlignment="1">
      <alignment horizontal="left" vertical="top" wrapText="1"/>
    </xf>
    <xf numFmtId="0" fontId="16" fillId="0" borderId="38" xfId="0" applyFont="1" applyBorder="1" applyAlignment="1">
      <alignment horizontal="left" vertical="top" wrapText="1"/>
    </xf>
    <xf numFmtId="0" fontId="16" fillId="0" borderId="0" xfId="0" applyFont="1" applyAlignment="1">
      <alignment horizontal="left" vertical="top" wrapText="1"/>
    </xf>
    <xf numFmtId="0" fontId="16" fillId="0" borderId="27" xfId="0" applyFont="1" applyBorder="1" applyAlignment="1">
      <alignment horizontal="left" vertical="top" wrapText="1"/>
    </xf>
    <xf numFmtId="0" fontId="16" fillId="2" borderId="28" xfId="0" applyFont="1" applyFill="1" applyBorder="1" applyAlignment="1">
      <alignment horizontal="left" vertical="top" wrapText="1"/>
    </xf>
    <xf numFmtId="0" fontId="16" fillId="2" borderId="27" xfId="0" applyFont="1" applyFill="1" applyBorder="1" applyAlignment="1">
      <alignment horizontal="left" vertical="top" wrapText="1"/>
    </xf>
    <xf numFmtId="0" fontId="14" fillId="4" borderId="24" xfId="0" applyFont="1" applyFill="1" applyBorder="1" applyAlignment="1">
      <alignment horizontal="left" vertical="center" wrapText="1" indent="1"/>
    </xf>
    <xf numFmtId="0" fontId="14" fillId="4" borderId="25" xfId="0" applyFont="1" applyFill="1" applyBorder="1" applyAlignment="1">
      <alignment horizontal="left" vertical="center" wrapText="1" indent="1"/>
    </xf>
    <xf numFmtId="0" fontId="14" fillId="4" borderId="26" xfId="0" applyFont="1" applyFill="1" applyBorder="1" applyAlignment="1">
      <alignment horizontal="left" vertical="center" wrapText="1" indent="1"/>
    </xf>
    <xf numFmtId="0" fontId="16" fillId="2" borderId="28" xfId="0" applyFont="1" applyFill="1" applyBorder="1" applyAlignment="1">
      <alignment horizontal="left" vertical="center" wrapText="1"/>
    </xf>
    <xf numFmtId="0" fontId="16" fillId="2" borderId="27" xfId="0" applyFont="1" applyFill="1" applyBorder="1" applyAlignment="1">
      <alignment horizontal="left" vertical="center" wrapText="1"/>
    </xf>
    <xf numFmtId="0" fontId="16" fillId="2" borderId="15" xfId="0" applyFont="1" applyFill="1" applyBorder="1" applyAlignment="1">
      <alignment horizontal="left" vertical="center" wrapText="1"/>
    </xf>
    <xf numFmtId="0" fontId="16" fillId="2" borderId="0" xfId="0" applyFont="1" applyFill="1" applyAlignment="1">
      <alignment horizontal="left" vertical="center" wrapText="1"/>
    </xf>
    <xf numFmtId="0" fontId="14" fillId="4" borderId="29" xfId="0" applyFont="1" applyFill="1" applyBorder="1" applyAlignment="1">
      <alignment horizontal="left" vertical="center" wrapText="1" indent="1"/>
    </xf>
    <xf numFmtId="0" fontId="14" fillId="4" borderId="32" xfId="0" applyFont="1" applyFill="1" applyBorder="1" applyAlignment="1">
      <alignment horizontal="left" vertical="center" wrapText="1" indent="1"/>
    </xf>
    <xf numFmtId="0" fontId="14" fillId="4" borderId="33" xfId="0" applyFont="1" applyFill="1" applyBorder="1" applyAlignment="1">
      <alignment horizontal="left" vertical="center" wrapText="1" indent="1"/>
    </xf>
    <xf numFmtId="0" fontId="14" fillId="4" borderId="34" xfId="0" applyFont="1" applyFill="1" applyBorder="1" applyAlignment="1">
      <alignment horizontal="left" vertical="center" wrapText="1" indent="1"/>
    </xf>
    <xf numFmtId="0" fontId="16" fillId="2" borderId="30" xfId="0" applyFont="1" applyFill="1" applyBorder="1" applyAlignment="1">
      <alignment horizontal="left" vertical="top" wrapText="1"/>
    </xf>
    <xf numFmtId="0" fontId="16" fillId="2" borderId="31" xfId="0" applyFont="1" applyFill="1" applyBorder="1" applyAlignment="1">
      <alignment horizontal="left" vertical="top" wrapText="1"/>
    </xf>
    <xf numFmtId="16" fontId="16" fillId="2" borderId="31" xfId="0" applyNumberFormat="1" applyFont="1" applyFill="1" applyBorder="1" applyAlignment="1">
      <alignment horizontal="left" vertical="top" wrapText="1"/>
    </xf>
    <xf numFmtId="16" fontId="16" fillId="2" borderId="0" xfId="0" applyNumberFormat="1" applyFont="1" applyFill="1" applyAlignment="1">
      <alignment horizontal="left" vertical="top" wrapText="1"/>
    </xf>
    <xf numFmtId="0" fontId="16" fillId="2" borderId="30" xfId="3" applyFont="1" applyFill="1" applyBorder="1" applyAlignment="1">
      <alignment horizontal="left" vertical="top" wrapText="1"/>
    </xf>
    <xf numFmtId="0" fontId="16" fillId="2" borderId="31" xfId="3" applyFont="1" applyFill="1" applyBorder="1" applyAlignment="1">
      <alignment horizontal="left" vertical="top" wrapText="1"/>
    </xf>
    <xf numFmtId="0" fontId="16" fillId="2" borderId="15" xfId="3" applyFont="1" applyFill="1" applyBorder="1" applyAlignment="1">
      <alignment horizontal="left" vertical="top" wrapText="1"/>
    </xf>
    <xf numFmtId="0" fontId="16" fillId="2" borderId="0" xfId="3" applyFont="1" applyFill="1" applyBorder="1" applyAlignment="1">
      <alignment horizontal="left" vertical="top" wrapText="1"/>
    </xf>
    <xf numFmtId="0" fontId="34" fillId="2" borderId="15" xfId="3" applyFont="1" applyFill="1" applyBorder="1" applyAlignment="1">
      <alignment horizontal="left" vertical="center"/>
    </xf>
    <xf numFmtId="0" fontId="34" fillId="2" borderId="0" xfId="3" applyFont="1" applyFill="1" applyBorder="1" applyAlignment="1">
      <alignment horizontal="left" vertical="center"/>
    </xf>
    <xf numFmtId="0" fontId="14" fillId="0" borderId="15" xfId="0" applyFont="1" applyBorder="1" applyAlignment="1">
      <alignment horizontal="left" vertical="center" wrapText="1"/>
    </xf>
    <xf numFmtId="0" fontId="14" fillId="0" borderId="0" xfId="0" applyFont="1" applyAlignment="1">
      <alignment horizontal="left" vertical="center" wrapText="1"/>
    </xf>
    <xf numFmtId="0" fontId="15" fillId="4" borderId="0" xfId="0" applyFont="1" applyFill="1" applyAlignment="1">
      <alignment horizontal="center" vertical="center" wrapText="1"/>
    </xf>
    <xf numFmtId="0" fontId="15" fillId="4" borderId="35" xfId="0" applyFont="1" applyFill="1" applyBorder="1" applyAlignment="1">
      <alignment horizontal="center" vertical="center" wrapText="1"/>
    </xf>
    <xf numFmtId="0" fontId="25" fillId="10" borderId="0" xfId="0" applyFont="1" applyFill="1" applyAlignment="1">
      <alignment horizontal="center" vertical="center" wrapText="1"/>
    </xf>
    <xf numFmtId="0" fontId="25" fillId="10" borderId="41" xfId="0" applyFont="1" applyFill="1" applyBorder="1" applyAlignment="1">
      <alignment horizontal="center" vertical="center" wrapText="1"/>
    </xf>
    <xf numFmtId="0" fontId="16" fillId="0" borderId="31" xfId="0" applyFont="1" applyBorder="1" applyAlignment="1">
      <alignment horizontal="left" vertical="top" wrapText="1"/>
    </xf>
    <xf numFmtId="0" fontId="16" fillId="0" borderId="11" xfId="0" applyFont="1" applyBorder="1" applyAlignment="1">
      <alignment horizontal="left" vertical="top" wrapText="1"/>
    </xf>
    <xf numFmtId="0" fontId="14" fillId="0" borderId="13" xfId="0" applyFont="1" applyBorder="1" applyAlignment="1">
      <alignment horizontal="left" vertical="center" wrapText="1"/>
    </xf>
    <xf numFmtId="0" fontId="14" fillId="0" borderId="1" xfId="0" applyFont="1" applyBorder="1" applyAlignment="1">
      <alignment horizontal="left" vertical="center" wrapText="1"/>
    </xf>
    <xf numFmtId="17" fontId="14" fillId="4" borderId="42" xfId="0" applyNumberFormat="1" applyFont="1" applyFill="1" applyBorder="1" applyAlignment="1">
      <alignment horizontal="left" vertical="center" wrapText="1" indent="1"/>
    </xf>
    <xf numFmtId="0" fontId="14" fillId="4" borderId="43" xfId="0" applyFont="1" applyFill="1" applyBorder="1" applyAlignment="1">
      <alignment horizontal="left" vertical="center" wrapText="1" indent="1"/>
    </xf>
    <xf numFmtId="0" fontId="14" fillId="4" borderId="44" xfId="0" applyFont="1" applyFill="1" applyBorder="1" applyAlignment="1">
      <alignment horizontal="left" vertical="center" wrapText="1" indent="1"/>
    </xf>
    <xf numFmtId="0" fontId="16" fillId="2" borderId="45" xfId="0" applyFont="1" applyFill="1" applyBorder="1" applyAlignment="1">
      <alignment horizontal="left" vertical="top" wrapText="1"/>
    </xf>
    <xf numFmtId="0" fontId="16" fillId="2" borderId="38" xfId="0" applyFont="1" applyFill="1" applyBorder="1" applyAlignment="1">
      <alignment horizontal="left" vertical="top" wrapText="1"/>
    </xf>
    <xf numFmtId="0" fontId="16" fillId="4" borderId="0" xfId="0" applyFont="1" applyFill="1" applyAlignment="1">
      <alignment horizontal="left" vertical="center" wrapText="1"/>
    </xf>
    <xf numFmtId="0" fontId="14" fillId="4" borderId="47" xfId="0" applyFont="1" applyFill="1" applyBorder="1" applyAlignment="1">
      <alignment horizontal="left" vertical="center" wrapText="1"/>
    </xf>
    <xf numFmtId="0" fontId="31" fillId="4" borderId="46" xfId="0" applyFont="1" applyFill="1" applyBorder="1" applyAlignment="1">
      <alignment horizontal="left" vertical="center" wrapText="1"/>
    </xf>
    <xf numFmtId="0" fontId="29" fillId="2" borderId="0" xfId="0" applyFont="1" applyFill="1" applyAlignment="1">
      <alignment horizontal="left" vertical="top" wrapText="1"/>
    </xf>
    <xf numFmtId="0" fontId="16" fillId="4" borderId="48"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14" fillId="2" borderId="3" xfId="0" applyFont="1" applyFill="1" applyBorder="1" applyAlignment="1">
      <alignment horizontal="left" vertical="center" wrapText="1"/>
    </xf>
    <xf numFmtId="17" fontId="14" fillId="4" borderId="24" xfId="0" applyNumberFormat="1" applyFont="1" applyFill="1" applyBorder="1" applyAlignment="1">
      <alignment horizontal="left" vertical="center" wrapText="1" indent="1"/>
    </xf>
    <xf numFmtId="0" fontId="20" fillId="4" borderId="52" xfId="0" applyFont="1" applyFill="1" applyBorder="1" applyAlignment="1">
      <alignment horizontal="left" vertical="center" wrapText="1"/>
    </xf>
    <xf numFmtId="0" fontId="16" fillId="4" borderId="62" xfId="0" applyFont="1" applyFill="1" applyBorder="1" applyAlignment="1">
      <alignment horizontal="left" vertical="center" wrapText="1"/>
    </xf>
    <xf numFmtId="0" fontId="14" fillId="2" borderId="0" xfId="0" applyFont="1" applyFill="1" applyAlignment="1">
      <alignment horizontal="left" vertical="center" wrapText="1"/>
    </xf>
    <xf numFmtId="0" fontId="14" fillId="2" borderId="0" xfId="0" applyFont="1" applyFill="1" applyAlignment="1">
      <alignment horizontal="left" vertical="center"/>
    </xf>
    <xf numFmtId="0" fontId="29" fillId="2" borderId="0" xfId="0" applyFont="1" applyFill="1" applyAlignment="1">
      <alignment horizontal="center" vertical="top"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6" fillId="0" borderId="28" xfId="0" applyFont="1" applyBorder="1" applyAlignment="1">
      <alignment horizontal="left" vertical="top" wrapText="1"/>
    </xf>
    <xf numFmtId="0" fontId="16" fillId="0" borderId="15" xfId="0" applyFont="1" applyBorder="1" applyAlignment="1">
      <alignment horizontal="left" vertical="top" wrapText="1"/>
    </xf>
    <xf numFmtId="0" fontId="14" fillId="4" borderId="51" xfId="0" applyFont="1" applyFill="1" applyBorder="1" applyAlignment="1">
      <alignment horizontal="left" vertical="center" wrapText="1"/>
    </xf>
    <xf numFmtId="0" fontId="16" fillId="4" borderId="56" xfId="0" applyFont="1" applyFill="1" applyBorder="1" applyAlignment="1">
      <alignment horizontal="left" vertical="center" wrapText="1"/>
    </xf>
    <xf numFmtId="17" fontId="14" fillId="4" borderId="25" xfId="0" applyNumberFormat="1" applyFont="1" applyFill="1" applyBorder="1" applyAlignment="1">
      <alignment horizontal="left" vertical="center" wrapText="1" indent="1"/>
    </xf>
    <xf numFmtId="17" fontId="14" fillId="4" borderId="26" xfId="0" applyNumberFormat="1" applyFont="1" applyFill="1" applyBorder="1" applyAlignment="1">
      <alignment horizontal="left" vertical="center" wrapText="1" indent="1"/>
    </xf>
    <xf numFmtId="0" fontId="29" fillId="2" borderId="15" xfId="0" applyFont="1" applyFill="1" applyBorder="1" applyAlignment="1">
      <alignment horizontal="left" vertical="top" wrapText="1"/>
    </xf>
    <xf numFmtId="0" fontId="29" fillId="2" borderId="9" xfId="0" applyFont="1" applyFill="1" applyBorder="1" applyAlignment="1">
      <alignment horizontal="left" vertical="top" wrapText="1"/>
    </xf>
    <xf numFmtId="0" fontId="29" fillId="2" borderId="10" xfId="0" applyFont="1" applyFill="1" applyBorder="1" applyAlignment="1">
      <alignment horizontal="left" vertical="top" wrapText="1"/>
    </xf>
    <xf numFmtId="0" fontId="29" fillId="2" borderId="11" xfId="0" applyFont="1" applyFill="1" applyBorder="1" applyAlignment="1">
      <alignment horizontal="left" vertical="top" wrapText="1"/>
    </xf>
    <xf numFmtId="0" fontId="29" fillId="2" borderId="14" xfId="0" applyFont="1" applyFill="1" applyBorder="1" applyAlignment="1">
      <alignment horizontal="left" vertical="top" wrapText="1"/>
    </xf>
    <xf numFmtId="0" fontId="29" fillId="2" borderId="28" xfId="0" applyFont="1" applyFill="1" applyBorder="1" applyAlignment="1">
      <alignment horizontal="left" vertical="top" wrapText="1"/>
    </xf>
    <xf numFmtId="0" fontId="29" fillId="2" borderId="27" xfId="0" applyFont="1" applyFill="1" applyBorder="1" applyAlignment="1">
      <alignment horizontal="left" vertical="top" wrapText="1"/>
    </xf>
    <xf numFmtId="0" fontId="29" fillId="2" borderId="63" xfId="0" applyFont="1" applyFill="1" applyBorder="1" applyAlignment="1">
      <alignment horizontal="left" vertical="top" wrapText="1"/>
    </xf>
    <xf numFmtId="0" fontId="16" fillId="0" borderId="64" xfId="0" applyFont="1" applyBorder="1" applyAlignment="1">
      <alignment horizontal="left" vertical="top" wrapText="1"/>
    </xf>
    <xf numFmtId="0" fontId="16" fillId="0" borderId="65" xfId="0" applyFont="1" applyBorder="1" applyAlignment="1">
      <alignment horizontal="left" vertical="top" wrapText="1"/>
    </xf>
    <xf numFmtId="0" fontId="29" fillId="2" borderId="0" xfId="0" applyFont="1" applyFill="1" applyAlignment="1">
      <alignment horizontal="left" vertical="top"/>
    </xf>
    <xf numFmtId="0" fontId="29" fillId="2" borderId="9" xfId="0" applyFont="1" applyFill="1" applyBorder="1" applyAlignment="1">
      <alignment horizontal="left" vertical="top"/>
    </xf>
    <xf numFmtId="0" fontId="19" fillId="0" borderId="2" xfId="0" applyFont="1" applyBorder="1" applyAlignment="1">
      <alignment horizontal="left" vertical="center" wrapText="1"/>
    </xf>
    <xf numFmtId="0" fontId="19" fillId="0" borderId="4" xfId="0" applyFont="1" applyBorder="1" applyAlignment="1">
      <alignment horizontal="left" vertical="center" wrapText="1"/>
    </xf>
    <xf numFmtId="0" fontId="19" fillId="0" borderId="15" xfId="0" applyFont="1" applyBorder="1" applyAlignment="1">
      <alignment horizontal="left" vertical="center" wrapText="1"/>
    </xf>
    <xf numFmtId="0" fontId="19" fillId="0" borderId="9" xfId="0" applyFont="1" applyBorder="1" applyAlignment="1">
      <alignment horizontal="left" vertical="center" wrapText="1"/>
    </xf>
    <xf numFmtId="0" fontId="19" fillId="0" borderId="10" xfId="0" applyFont="1" applyBorder="1" applyAlignment="1">
      <alignment horizontal="left" vertical="center" wrapText="1"/>
    </xf>
    <xf numFmtId="0" fontId="19" fillId="0" borderId="14" xfId="0" applyFont="1" applyBorder="1" applyAlignment="1">
      <alignment horizontal="left" vertical="center" wrapText="1"/>
    </xf>
    <xf numFmtId="17" fontId="14" fillId="4" borderId="24" xfId="0" applyNumberFormat="1" applyFont="1" applyFill="1" applyBorder="1" applyAlignment="1">
      <alignment horizontal="left" vertical="center" wrapText="1"/>
    </xf>
    <xf numFmtId="17" fontId="14" fillId="4" borderId="25" xfId="0" applyNumberFormat="1" applyFont="1" applyFill="1" applyBorder="1" applyAlignment="1">
      <alignment horizontal="left" vertical="center" wrapText="1"/>
    </xf>
    <xf numFmtId="17" fontId="14" fillId="4" borderId="26" xfId="0" applyNumberFormat="1" applyFont="1" applyFill="1" applyBorder="1" applyAlignment="1">
      <alignment horizontal="left" vertical="center" wrapText="1"/>
    </xf>
    <xf numFmtId="0" fontId="16" fillId="0" borderId="10" xfId="0" applyFont="1" applyBorder="1" applyAlignment="1">
      <alignment horizontal="left" vertical="top" wrapText="1"/>
    </xf>
    <xf numFmtId="0" fontId="16" fillId="6" borderId="27" xfId="0" applyFont="1" applyFill="1" applyBorder="1" applyAlignment="1">
      <alignment horizontal="left" vertical="top" wrapText="1"/>
    </xf>
    <xf numFmtId="0" fontId="16" fillId="6" borderId="0" xfId="0" applyFont="1" applyFill="1" applyAlignment="1">
      <alignment horizontal="left" vertical="top" wrapText="1"/>
    </xf>
    <xf numFmtId="0" fontId="25" fillId="9" borderId="0" xfId="0" applyFont="1" applyFill="1" applyAlignment="1">
      <alignment horizontal="center" vertical="center" wrapText="1"/>
    </xf>
    <xf numFmtId="0" fontId="20" fillId="4" borderId="3" xfId="0" applyFont="1" applyFill="1" applyBorder="1" applyAlignment="1">
      <alignment horizontal="center" vertical="center" wrapText="1"/>
    </xf>
    <xf numFmtId="0" fontId="20" fillId="4" borderId="52" xfId="0" applyFont="1" applyFill="1" applyBorder="1" applyAlignment="1">
      <alignment horizontal="center" vertical="center" wrapText="1"/>
    </xf>
    <xf numFmtId="0" fontId="20" fillId="4" borderId="0" xfId="0" applyFont="1" applyFill="1" applyAlignment="1">
      <alignment horizontal="left" vertical="center" wrapText="1"/>
    </xf>
    <xf numFmtId="0" fontId="20" fillId="4" borderId="27"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27" xfId="0" applyFont="1" applyFill="1" applyBorder="1" applyAlignment="1">
      <alignment horizontal="left" vertical="center" wrapText="1"/>
    </xf>
    <xf numFmtId="0" fontId="14" fillId="4" borderId="0" xfId="0" applyFont="1" applyFill="1" applyAlignment="1">
      <alignment horizontal="left" vertical="center" wrapText="1"/>
    </xf>
    <xf numFmtId="165" fontId="16" fillId="0" borderId="0" xfId="1" applyNumberFormat="1" applyFont="1" applyAlignment="1">
      <alignment horizontal="right" vertical="center" wrapText="1"/>
    </xf>
    <xf numFmtId="165" fontId="16" fillId="4" borderId="0" xfId="1" applyNumberFormat="1" applyFont="1" applyFill="1" applyAlignment="1">
      <alignment horizontal="right" vertical="center" wrapText="1"/>
    </xf>
    <xf numFmtId="0" fontId="14" fillId="0" borderId="0" xfId="0" applyFont="1" applyAlignment="1">
      <alignment vertical="center" wrapText="1"/>
    </xf>
    <xf numFmtId="0" fontId="20" fillId="4" borderId="52" xfId="0" applyFont="1" applyFill="1" applyBorder="1" applyAlignment="1">
      <alignment horizontal="left" vertical="center" wrapText="1" indent="1"/>
    </xf>
    <xf numFmtId="0" fontId="16" fillId="4" borderId="0" xfId="0" applyFont="1" applyFill="1" applyAlignment="1">
      <alignment horizontal="left" vertical="center" wrapText="1" indent="1"/>
    </xf>
    <xf numFmtId="0" fontId="39" fillId="0" borderId="0" xfId="0" applyFont="1" applyAlignment="1">
      <alignment horizontal="left" vertical="center" wrapText="1"/>
    </xf>
    <xf numFmtId="165" fontId="14" fillId="4" borderId="0" xfId="1" applyNumberFormat="1" applyFont="1" applyFill="1" applyAlignment="1">
      <alignment horizontal="right" vertical="center" wrapText="1"/>
    </xf>
    <xf numFmtId="0" fontId="16" fillId="0" borderId="27" xfId="0" applyFont="1" applyBorder="1" applyAlignment="1">
      <alignment horizontal="left" vertical="center" wrapText="1"/>
    </xf>
    <xf numFmtId="0" fontId="14" fillId="4" borderId="25" xfId="0" applyFont="1" applyFill="1" applyBorder="1" applyAlignment="1">
      <alignment horizontal="left" vertical="center" wrapText="1"/>
    </xf>
    <xf numFmtId="0" fontId="16" fillId="0" borderId="0" xfId="0" applyFont="1" applyAlignment="1">
      <alignment horizontal="left" vertical="center" wrapText="1" indent="1"/>
    </xf>
    <xf numFmtId="0" fontId="16" fillId="0" borderId="56" xfId="0" applyFont="1" applyBorder="1" applyAlignment="1">
      <alignment horizontal="left" vertical="center" wrapText="1" indent="1"/>
    </xf>
    <xf numFmtId="0" fontId="39" fillId="0" borderId="51" xfId="0" applyFont="1" applyBorder="1" applyAlignment="1">
      <alignment horizontal="left" vertical="center" wrapText="1"/>
    </xf>
    <xf numFmtId="0" fontId="16" fillId="4" borderId="27" xfId="0" applyFont="1" applyFill="1" applyBorder="1" applyAlignment="1">
      <alignment horizontal="left" vertical="center" wrapText="1"/>
    </xf>
    <xf numFmtId="0" fontId="16" fillId="4" borderId="56" xfId="0" applyFont="1" applyFill="1" applyBorder="1" applyAlignment="1">
      <alignment horizontal="left" vertical="center" wrapText="1" indent="1"/>
    </xf>
    <xf numFmtId="0" fontId="16" fillId="0" borderId="11" xfId="0" applyFont="1" applyBorder="1" applyAlignment="1">
      <alignment horizontal="left" vertical="center" wrapText="1" indent="1"/>
    </xf>
    <xf numFmtId="0" fontId="16" fillId="4" borderId="11" xfId="0" applyFont="1" applyFill="1" applyBorder="1" applyAlignment="1">
      <alignment horizontal="left" vertical="center" wrapText="1" indent="1"/>
    </xf>
    <xf numFmtId="0" fontId="39" fillId="0" borderId="0" xfId="0" applyFont="1" applyAlignment="1">
      <alignment horizontal="center" vertical="center" wrapText="1"/>
    </xf>
    <xf numFmtId="0" fontId="19" fillId="0" borderId="27" xfId="0" applyFont="1" applyBorder="1" applyAlignment="1">
      <alignment horizontal="left" vertical="top"/>
    </xf>
    <xf numFmtId="0" fontId="19" fillId="0" borderId="0" xfId="0" applyFont="1" applyAlignment="1">
      <alignment horizontal="left" vertical="top" wrapText="1"/>
    </xf>
    <xf numFmtId="0" fontId="39" fillId="0" borderId="27" xfId="0" applyFont="1" applyBorder="1" applyAlignment="1">
      <alignment horizontal="left" vertical="center" wrapText="1"/>
    </xf>
    <xf numFmtId="0" fontId="19" fillId="0" borderId="0" xfId="0" applyFont="1" applyAlignment="1">
      <alignment horizontal="left" vertical="center"/>
    </xf>
    <xf numFmtId="0" fontId="19" fillId="0" borderId="11" xfId="0" applyFont="1" applyBorder="1" applyAlignment="1">
      <alignment horizontal="left" vertical="center"/>
    </xf>
    <xf numFmtId="0" fontId="19" fillId="0" borderId="27" xfId="0" applyFont="1" applyBorder="1" applyAlignment="1">
      <alignment horizontal="left" vertical="center" wrapText="1"/>
    </xf>
    <xf numFmtId="0" fontId="19" fillId="0" borderId="0" xfId="0" applyFont="1" applyAlignment="1">
      <alignment horizontal="left" vertical="center" wrapText="1"/>
    </xf>
    <xf numFmtId="0" fontId="19" fillId="0" borderId="11" xfId="0" applyFont="1" applyBorder="1" applyAlignment="1">
      <alignment horizontal="left" vertical="center" wrapText="1"/>
    </xf>
    <xf numFmtId="0" fontId="14" fillId="2" borderId="10" xfId="0" applyFont="1" applyFill="1" applyBorder="1" applyAlignment="1">
      <alignment horizontal="left" vertical="center"/>
    </xf>
    <xf numFmtId="0" fontId="14" fillId="2" borderId="11" xfId="0" applyFont="1" applyFill="1" applyBorder="1" applyAlignment="1">
      <alignment horizontal="left" vertical="center"/>
    </xf>
    <xf numFmtId="0" fontId="14" fillId="0" borderId="0" xfId="0" applyFont="1" applyAlignment="1">
      <alignment horizontal="left" vertical="center"/>
    </xf>
    <xf numFmtId="0" fontId="16" fillId="4" borderId="0" xfId="0" applyFont="1" applyFill="1" applyAlignment="1">
      <alignment horizontal="left" vertical="center"/>
    </xf>
    <xf numFmtId="0" fontId="20" fillId="4" borderId="52" xfId="0" applyFont="1" applyFill="1" applyBorder="1" applyAlignment="1">
      <alignment horizontal="left" vertical="center"/>
    </xf>
    <xf numFmtId="0" fontId="14" fillId="4" borderId="51" xfId="0" applyFont="1" applyFill="1" applyBorder="1" applyAlignment="1">
      <alignment horizontal="left" vertical="center"/>
    </xf>
    <xf numFmtId="0" fontId="19" fillId="2" borderId="0" xfId="0" applyFont="1" applyFill="1" applyAlignment="1">
      <alignment horizontal="left" vertical="top" wrapText="1"/>
    </xf>
    <xf numFmtId="17" fontId="14" fillId="4" borderId="70" xfId="0" applyNumberFormat="1" applyFont="1" applyFill="1" applyBorder="1" applyAlignment="1">
      <alignment horizontal="left" vertical="center" wrapText="1" indent="1"/>
    </xf>
    <xf numFmtId="0" fontId="14" fillId="4" borderId="70" xfId="0" applyFont="1" applyFill="1" applyBorder="1" applyAlignment="1">
      <alignment horizontal="left" vertical="center" wrapText="1" indent="1"/>
    </xf>
    <xf numFmtId="0" fontId="16" fillId="2" borderId="71" xfId="0" applyFont="1" applyFill="1" applyBorder="1" applyAlignment="1">
      <alignment horizontal="left" vertical="top" wrapText="1"/>
    </xf>
    <xf numFmtId="0" fontId="19" fillId="2" borderId="0" xfId="0" applyFont="1" applyFill="1" applyAlignment="1">
      <alignment horizontal="left" vertical="center" wrapText="1"/>
    </xf>
    <xf numFmtId="0" fontId="25" fillId="12" borderId="0" xfId="0" applyFont="1" applyFill="1" applyAlignment="1">
      <alignment horizontal="right" vertical="center" wrapText="1"/>
    </xf>
    <xf numFmtId="0" fontId="58" fillId="4" borderId="0" xfId="0" applyFont="1" applyFill="1" applyAlignment="1">
      <alignment vertical="center" wrapText="1"/>
    </xf>
    <xf numFmtId="0" fontId="58" fillId="4" borderId="72" xfId="0" applyFont="1" applyFill="1" applyBorder="1" applyAlignment="1">
      <alignment vertical="center" wrapText="1"/>
    </xf>
    <xf numFmtId="0" fontId="58" fillId="4" borderId="0" xfId="0" applyFont="1" applyFill="1" applyAlignment="1">
      <alignment horizontal="right" vertical="center" wrapText="1"/>
    </xf>
    <xf numFmtId="0" fontId="16" fillId="0" borderId="71" xfId="0" applyFont="1" applyBorder="1" applyAlignment="1">
      <alignment horizontal="left" vertical="top" wrapText="1"/>
    </xf>
    <xf numFmtId="0" fontId="58" fillId="4" borderId="9" xfId="0" applyFont="1" applyFill="1" applyBorder="1" applyAlignment="1">
      <alignment horizontal="right" vertical="center" wrapText="1"/>
    </xf>
    <xf numFmtId="0" fontId="58" fillId="4" borderId="72" xfId="0" applyFont="1" applyFill="1" applyBorder="1" applyAlignment="1">
      <alignment horizontal="left" vertical="center" wrapText="1"/>
    </xf>
    <xf numFmtId="0" fontId="58" fillId="4" borderId="0" xfId="0" applyFont="1" applyFill="1" applyAlignment="1">
      <alignment horizontal="center" vertical="center" wrapText="1"/>
    </xf>
    <xf numFmtId="0" fontId="25" fillId="12" borderId="0" xfId="0" applyFont="1" applyFill="1" applyAlignment="1">
      <alignment horizontal="center" vertical="center" wrapText="1"/>
    </xf>
    <xf numFmtId="0" fontId="16" fillId="0" borderId="71" xfId="0" applyFont="1" applyBorder="1" applyAlignment="1">
      <alignment horizontal="left" vertical="center" wrapText="1"/>
    </xf>
    <xf numFmtId="0" fontId="16" fillId="0" borderId="0" xfId="0" applyFont="1" applyAlignment="1">
      <alignment horizontal="left" vertical="center" wrapText="1"/>
    </xf>
    <xf numFmtId="0" fontId="58" fillId="4" borderId="0" xfId="0" applyFont="1" applyFill="1" applyAlignment="1">
      <alignment horizontal="left" vertical="center" wrapText="1"/>
    </xf>
    <xf numFmtId="0" fontId="16" fillId="2" borderId="78" xfId="0" applyFont="1" applyFill="1" applyBorder="1" applyAlignment="1">
      <alignment horizontal="left" vertical="top" wrapText="1"/>
    </xf>
    <xf numFmtId="0" fontId="16" fillId="2" borderId="79" xfId="0" applyFont="1" applyFill="1" applyBorder="1" applyAlignment="1">
      <alignment horizontal="left" vertical="top" wrapText="1"/>
    </xf>
    <xf numFmtId="0" fontId="25" fillId="12" borderId="3" xfId="0" applyFont="1" applyFill="1" applyBorder="1" applyAlignment="1">
      <alignment horizontal="right" vertical="center" wrapText="1"/>
    </xf>
    <xf numFmtId="0" fontId="25" fillId="12" borderId="4" xfId="0" applyFont="1" applyFill="1" applyBorder="1" applyAlignment="1">
      <alignment horizontal="right" vertical="center" wrapText="1"/>
    </xf>
    <xf numFmtId="0" fontId="29" fillId="0" borderId="0" xfId="0" applyFont="1" applyAlignment="1">
      <alignment horizontal="left" vertical="center"/>
    </xf>
    <xf numFmtId="0" fontId="29" fillId="0" borderId="9" xfId="0" applyFont="1" applyBorder="1" applyAlignment="1">
      <alignment horizontal="left" vertical="center"/>
    </xf>
    <xf numFmtId="0" fontId="16" fillId="4" borderId="15" xfId="0" applyFont="1" applyFill="1" applyBorder="1" applyAlignment="1">
      <alignment horizontal="left" vertical="center" wrapText="1"/>
    </xf>
    <xf numFmtId="0" fontId="16" fillId="4" borderId="9" xfId="0" applyFont="1" applyFill="1" applyBorder="1" applyAlignment="1">
      <alignment horizontal="left" vertical="center" wrapText="1"/>
    </xf>
    <xf numFmtId="0" fontId="58" fillId="4" borderId="9" xfId="0" applyFont="1" applyFill="1" applyBorder="1" applyAlignment="1">
      <alignment horizontal="left" vertical="center" wrapText="1"/>
    </xf>
    <xf numFmtId="0" fontId="58" fillId="4" borderId="75" xfId="0" applyFont="1" applyFill="1" applyBorder="1" applyAlignment="1">
      <alignment horizontal="left" vertical="center" wrapText="1"/>
    </xf>
    <xf numFmtId="0" fontId="58" fillId="4" borderId="2" xfId="0" applyFont="1" applyFill="1" applyBorder="1" applyAlignment="1">
      <alignment horizontal="right" vertical="center" wrapText="1"/>
    </xf>
    <xf numFmtId="0" fontId="58" fillId="4" borderId="3" xfId="0" applyFont="1" applyFill="1" applyBorder="1" applyAlignment="1">
      <alignment horizontal="right" vertical="center" wrapText="1"/>
    </xf>
    <xf numFmtId="0" fontId="58" fillId="4" borderId="0" xfId="0" applyFont="1" applyFill="1" applyAlignment="1">
      <alignment horizontal="justify" vertical="center" wrapText="1"/>
    </xf>
    <xf numFmtId="0" fontId="58" fillId="4" borderId="72" xfId="0" applyFont="1" applyFill="1" applyBorder="1" applyAlignment="1">
      <alignment horizontal="justify" vertical="center" wrapText="1"/>
    </xf>
    <xf numFmtId="0" fontId="25" fillId="12" borderId="9" xfId="0" applyFont="1" applyFill="1" applyBorder="1" applyAlignment="1">
      <alignment horizontal="center" vertical="center" wrapText="1"/>
    </xf>
    <xf numFmtId="0" fontId="19" fillId="2" borderId="10" xfId="0" applyFont="1" applyFill="1" applyBorder="1" applyAlignment="1">
      <alignment horizontal="left" vertical="center" wrapText="1"/>
    </xf>
    <xf numFmtId="0" fontId="19" fillId="2" borderId="11" xfId="0" applyFont="1" applyFill="1" applyBorder="1" applyAlignment="1">
      <alignment horizontal="left" vertical="center" wrapText="1"/>
    </xf>
    <xf numFmtId="0" fontId="19" fillId="2" borderId="2" xfId="0" applyFont="1" applyFill="1" applyBorder="1" applyAlignment="1">
      <alignment horizontal="left" vertical="center" wrapText="1"/>
    </xf>
    <xf numFmtId="0" fontId="19" fillId="2" borderId="3" xfId="0" applyFont="1" applyFill="1" applyBorder="1" applyAlignment="1">
      <alignment horizontal="left" vertical="center" wrapText="1"/>
    </xf>
    <xf numFmtId="0" fontId="19" fillId="2" borderId="4" xfId="0" applyFont="1" applyFill="1" applyBorder="1" applyAlignment="1">
      <alignment horizontal="left" vertical="center" wrapText="1"/>
    </xf>
    <xf numFmtId="0" fontId="19" fillId="2" borderId="14" xfId="0" applyFont="1" applyFill="1" applyBorder="1" applyAlignment="1">
      <alignment horizontal="left" vertical="center" wrapText="1"/>
    </xf>
    <xf numFmtId="0" fontId="19" fillId="2" borderId="13"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9" fillId="2" borderId="13" xfId="0" applyFont="1" applyFill="1" applyBorder="1" applyAlignment="1">
      <alignment horizontal="left" vertical="center"/>
    </xf>
    <xf numFmtId="0" fontId="19" fillId="2" borderId="1" xfId="0" applyFont="1" applyFill="1" applyBorder="1" applyAlignment="1">
      <alignment horizontal="left" vertical="center"/>
    </xf>
    <xf numFmtId="0" fontId="19" fillId="2" borderId="7" xfId="0" applyFont="1" applyFill="1" applyBorder="1" applyAlignment="1">
      <alignment horizontal="left" vertical="center"/>
    </xf>
    <xf numFmtId="0" fontId="16" fillId="2" borderId="80" xfId="0" applyFont="1" applyFill="1" applyBorder="1" applyAlignment="1">
      <alignment horizontal="left" vertical="top" wrapText="1"/>
    </xf>
    <xf numFmtId="0" fontId="19" fillId="2" borderId="80" xfId="0" applyFont="1" applyFill="1" applyBorder="1" applyAlignment="1">
      <alignment horizontal="left" vertical="center" wrapText="1"/>
    </xf>
    <xf numFmtId="0" fontId="19" fillId="2" borderId="71" xfId="0" applyFont="1" applyFill="1" applyBorder="1" applyAlignment="1">
      <alignment horizontal="left" vertical="center" wrapText="1"/>
    </xf>
    <xf numFmtId="0" fontId="19" fillId="0" borderId="71" xfId="0" applyFont="1" applyBorder="1" applyAlignment="1">
      <alignment horizontal="left" vertical="center"/>
    </xf>
    <xf numFmtId="0" fontId="62" fillId="0" borderId="0" xfId="0" applyFont="1" applyAlignment="1">
      <alignment horizontal="left" vertical="center"/>
    </xf>
    <xf numFmtId="0" fontId="14" fillId="4" borderId="73" xfId="0" applyFont="1" applyFill="1" applyBorder="1" applyAlignment="1">
      <alignment horizontal="left" vertical="center" wrapText="1"/>
    </xf>
    <xf numFmtId="0" fontId="19" fillId="0" borderId="71" xfId="0" applyFont="1" applyBorder="1" applyAlignment="1">
      <alignment horizontal="left" vertical="center" wrapText="1"/>
    </xf>
    <xf numFmtId="17" fontId="14" fillId="4" borderId="29" xfId="0" applyNumberFormat="1" applyFont="1" applyFill="1" applyBorder="1" applyAlignment="1">
      <alignment horizontal="left" vertical="center" wrapText="1" indent="1"/>
    </xf>
    <xf numFmtId="0" fontId="16" fillId="4" borderId="11" xfId="0" applyFont="1" applyFill="1" applyBorder="1" applyAlignment="1">
      <alignment horizontal="left" vertical="center" wrapText="1"/>
    </xf>
    <xf numFmtId="0" fontId="15" fillId="4" borderId="0" xfId="0" applyFont="1" applyFill="1" applyAlignment="1">
      <alignment horizontal="left" vertical="center" wrapText="1"/>
    </xf>
    <xf numFmtId="0" fontId="15" fillId="4" borderId="35" xfId="0" applyFont="1" applyFill="1" applyBorder="1" applyAlignment="1">
      <alignment horizontal="left" vertical="center" wrapText="1"/>
    </xf>
    <xf numFmtId="0" fontId="19" fillId="2" borderId="15" xfId="0" applyFont="1" applyFill="1" applyBorder="1" applyAlignment="1">
      <alignment horizontal="left" vertical="center" wrapText="1"/>
    </xf>
    <xf numFmtId="0" fontId="15" fillId="4" borderId="0" xfId="0" applyFont="1" applyFill="1" applyAlignment="1">
      <alignment vertical="center" wrapText="1"/>
    </xf>
    <xf numFmtId="0" fontId="15" fillId="4" borderId="35" xfId="0" applyFont="1" applyFill="1" applyBorder="1" applyAlignment="1">
      <alignment vertical="center" wrapText="1"/>
    </xf>
    <xf numFmtId="0" fontId="21" fillId="2" borderId="31" xfId="0" applyFont="1" applyFill="1" applyBorder="1" applyAlignment="1">
      <alignment horizontal="left" vertical="top" wrapText="1"/>
    </xf>
    <xf numFmtId="0" fontId="21" fillId="2" borderId="0" xfId="0" applyFont="1" applyFill="1" applyAlignment="1">
      <alignment horizontal="left" vertical="top" wrapText="1"/>
    </xf>
    <xf numFmtId="0" fontId="21" fillId="2" borderId="11" xfId="0" applyFont="1" applyFill="1" applyBorder="1" applyAlignment="1">
      <alignment horizontal="left" vertical="top" wrapText="1"/>
    </xf>
    <xf numFmtId="0" fontId="16" fillId="2" borderId="86" xfId="0" applyFont="1" applyFill="1" applyBorder="1" applyAlignment="1">
      <alignment horizontal="left" vertical="center" wrapText="1"/>
    </xf>
    <xf numFmtId="0" fontId="0" fillId="0" borderId="85" xfId="0" applyBorder="1" applyAlignment="1">
      <alignment horizontal="left" vertical="center" wrapText="1"/>
    </xf>
    <xf numFmtId="0" fontId="16" fillId="0" borderId="82" xfId="0" applyFont="1" applyBorder="1" applyAlignment="1">
      <alignment horizontal="left" vertical="top" wrapText="1"/>
    </xf>
    <xf numFmtId="0" fontId="0" fillId="0" borderId="9" xfId="0" applyBorder="1" applyAlignment="1">
      <alignment horizontal="left" vertical="center" wrapText="1"/>
    </xf>
    <xf numFmtId="17" fontId="14" fillId="4" borderId="81" xfId="0" applyNumberFormat="1" applyFont="1" applyFill="1" applyBorder="1" applyAlignment="1">
      <alignment horizontal="left" vertical="center" wrapText="1" indent="1"/>
    </xf>
    <xf numFmtId="0" fontId="14" fillId="4" borderId="81" xfId="0" applyFont="1" applyFill="1" applyBorder="1" applyAlignment="1">
      <alignment horizontal="left" vertical="center" wrapText="1" indent="1"/>
    </xf>
    <xf numFmtId="0" fontId="16" fillId="2" borderId="82" xfId="0" applyFont="1" applyFill="1" applyBorder="1" applyAlignment="1">
      <alignment horizontal="left" vertical="top" wrapText="1"/>
    </xf>
    <xf numFmtId="0" fontId="65" fillId="4" borderId="84" xfId="0" applyFont="1" applyFill="1" applyBorder="1" applyAlignment="1">
      <alignment horizontal="left" vertical="center" wrapText="1"/>
    </xf>
    <xf numFmtId="0" fontId="65" fillId="4" borderId="83" xfId="0" applyFont="1" applyFill="1" applyBorder="1" applyAlignment="1">
      <alignment horizontal="left" vertical="center" wrapText="1"/>
    </xf>
    <xf numFmtId="0" fontId="16" fillId="0" borderId="3" xfId="0" applyFont="1" applyBorder="1" applyAlignment="1">
      <alignment horizontal="left" vertical="top" wrapText="1"/>
    </xf>
    <xf numFmtId="0" fontId="14" fillId="4" borderId="90" xfId="0" applyFont="1" applyFill="1" applyBorder="1" applyAlignment="1">
      <alignment vertical="center" wrapText="1"/>
    </xf>
    <xf numFmtId="0" fontId="0" fillId="0" borderId="0" xfId="0" applyAlignment="1">
      <alignment horizontal="left" vertical="center" wrapText="1"/>
    </xf>
    <xf numFmtId="17" fontId="14" fillId="4" borderId="87" xfId="0" applyNumberFormat="1" applyFont="1" applyFill="1" applyBorder="1" applyAlignment="1">
      <alignment horizontal="left" vertical="center" wrapText="1" indent="1"/>
    </xf>
    <xf numFmtId="0" fontId="14" fillId="4" borderId="87" xfId="0" applyFont="1" applyFill="1" applyBorder="1" applyAlignment="1">
      <alignment horizontal="left" vertical="center" wrapText="1" indent="1"/>
    </xf>
    <xf numFmtId="0" fontId="14" fillId="0" borderId="88" xfId="0" applyFont="1" applyBorder="1" applyAlignment="1">
      <alignment horizontal="left" vertical="center"/>
    </xf>
    <xf numFmtId="0" fontId="14" fillId="0" borderId="89" xfId="0" applyFont="1" applyBorder="1" applyAlignment="1">
      <alignment horizontal="left" vertical="center"/>
    </xf>
    <xf numFmtId="0" fontId="14" fillId="0" borderId="0" xfId="0" applyFont="1" applyAlignment="1">
      <alignment vertical="center"/>
    </xf>
    <xf numFmtId="0" fontId="14" fillId="4" borderId="0" xfId="0" applyFont="1" applyFill="1" applyAlignment="1">
      <alignment horizontal="justify" vertical="center" wrapText="1"/>
    </xf>
    <xf numFmtId="0" fontId="14" fillId="4" borderId="36" xfId="0" applyFont="1" applyFill="1" applyBorder="1" applyAlignment="1">
      <alignment horizontal="justify" vertical="center" wrapText="1"/>
    </xf>
    <xf numFmtId="17" fontId="14" fillId="4" borderId="93" xfId="0" applyNumberFormat="1" applyFont="1" applyFill="1" applyBorder="1" applyAlignment="1">
      <alignment horizontal="left" vertical="center" wrapText="1" indent="1"/>
    </xf>
    <xf numFmtId="17" fontId="14" fillId="4" borderId="94" xfId="0" applyNumberFormat="1" applyFont="1" applyFill="1" applyBorder="1" applyAlignment="1">
      <alignment horizontal="left" vertical="center" wrapText="1" indent="1"/>
    </xf>
    <xf numFmtId="17" fontId="14" fillId="4" borderId="95" xfId="0" applyNumberFormat="1" applyFont="1" applyFill="1" applyBorder="1" applyAlignment="1">
      <alignment horizontal="left" vertical="center" wrapText="1" indent="1"/>
    </xf>
    <xf numFmtId="0" fontId="16" fillId="0" borderId="88" xfId="0" applyFont="1" applyBorder="1" applyAlignment="1">
      <alignment horizontal="left" vertical="top" wrapText="1"/>
    </xf>
    <xf numFmtId="0" fontId="16" fillId="2" borderId="88" xfId="0" applyFont="1" applyFill="1" applyBorder="1" applyAlignment="1">
      <alignment horizontal="left" vertical="top" wrapText="1"/>
    </xf>
    <xf numFmtId="0" fontId="16" fillId="2" borderId="92" xfId="0" applyFont="1" applyFill="1" applyBorder="1" applyAlignment="1">
      <alignment horizontal="left" vertical="top" wrapText="1"/>
    </xf>
    <xf numFmtId="0" fontId="14" fillId="4" borderId="36" xfId="0" applyFont="1" applyFill="1" applyBorder="1" applyAlignment="1">
      <alignment horizontal="left" vertical="center" wrapText="1"/>
    </xf>
    <xf numFmtId="0" fontId="14" fillId="4" borderId="90" xfId="0" applyFont="1" applyFill="1" applyBorder="1" applyAlignment="1">
      <alignment horizontal="left" vertical="center" wrapText="1"/>
    </xf>
    <xf numFmtId="0" fontId="0" fillId="0" borderId="90" xfId="0" applyBorder="1" applyAlignment="1">
      <alignment horizontal="left" vertical="center" wrapText="1"/>
    </xf>
    <xf numFmtId="0" fontId="14" fillId="2" borderId="0" xfId="0" applyFont="1" applyFill="1" applyAlignment="1">
      <alignment vertical="center" wrapText="1"/>
    </xf>
    <xf numFmtId="17" fontId="14" fillId="4" borderId="96" xfId="0" applyNumberFormat="1" applyFont="1" applyFill="1" applyBorder="1" applyAlignment="1">
      <alignment horizontal="left" vertical="center" wrapText="1" indent="1"/>
    </xf>
    <xf numFmtId="0" fontId="14" fillId="4" borderId="96" xfId="0" applyFont="1" applyFill="1" applyBorder="1" applyAlignment="1">
      <alignment horizontal="left" vertical="center" wrapText="1" indent="1"/>
    </xf>
    <xf numFmtId="165" fontId="14" fillId="4" borderId="98" xfId="1" applyNumberFormat="1" applyFont="1" applyFill="1" applyBorder="1" applyAlignment="1">
      <alignment horizontal="left" vertical="center" wrapText="1"/>
    </xf>
    <xf numFmtId="0" fontId="16" fillId="4" borderId="101" xfId="0" applyFont="1" applyFill="1" applyBorder="1" applyAlignment="1">
      <alignment horizontal="left" vertical="center" wrapText="1"/>
    </xf>
    <xf numFmtId="0" fontId="70" fillId="4" borderId="97" xfId="0" applyFont="1" applyFill="1" applyBorder="1" applyAlignment="1">
      <alignment horizontal="left" vertical="center" wrapText="1"/>
    </xf>
    <xf numFmtId="17" fontId="54" fillId="4" borderId="96" xfId="0" applyNumberFormat="1" applyFont="1" applyFill="1" applyBorder="1" applyAlignment="1">
      <alignment horizontal="left" vertical="center" wrapText="1" indent="1"/>
    </xf>
    <xf numFmtId="0" fontId="54" fillId="4" borderId="96" xfId="0" applyFont="1" applyFill="1" applyBorder="1" applyAlignment="1">
      <alignment horizontal="left" vertical="center" wrapText="1" indent="1"/>
    </xf>
    <xf numFmtId="0" fontId="54" fillId="4" borderId="98" xfId="0" applyFont="1" applyFill="1" applyBorder="1" applyAlignment="1">
      <alignment vertical="center" wrapText="1"/>
    </xf>
    <xf numFmtId="0" fontId="54" fillId="2" borderId="2" xfId="0" applyFont="1" applyFill="1" applyBorder="1" applyAlignment="1">
      <alignment horizontal="left" vertical="center" wrapText="1"/>
    </xf>
    <xf numFmtId="0" fontId="54" fillId="2" borderId="3" xfId="0" applyFont="1" applyFill="1" applyBorder="1" applyAlignment="1">
      <alignment horizontal="left" vertical="center" wrapText="1"/>
    </xf>
    <xf numFmtId="0" fontId="76" fillId="4" borderId="97" xfId="0" applyFont="1" applyFill="1" applyBorder="1" applyAlignment="1">
      <alignment vertical="center" wrapText="1"/>
    </xf>
    <xf numFmtId="0" fontId="76" fillId="4" borderId="104" xfId="0" applyFont="1" applyFill="1" applyBorder="1" applyAlignment="1">
      <alignment horizontal="left" vertical="center" wrapText="1"/>
    </xf>
    <xf numFmtId="0" fontId="54" fillId="4" borderId="98" xfId="0" applyFont="1" applyFill="1" applyBorder="1" applyAlignment="1">
      <alignment horizontal="left" vertical="center" wrapText="1"/>
    </xf>
    <xf numFmtId="0" fontId="7" fillId="4" borderId="0" xfId="0" applyFont="1" applyFill="1" applyAlignment="1">
      <alignment horizontal="left" vertical="center" wrapText="1"/>
    </xf>
  </cellXfs>
  <cellStyles count="4">
    <cellStyle name="Hiperlink" xfId="3" builtinId="8"/>
    <cellStyle name="Normal" xfId="0" builtinId="0"/>
    <cellStyle name="Porcentagem" xfId="2" builtinId="5"/>
    <cellStyle name="Vírgula" xfId="1" builtinId="3"/>
  </cellStyles>
  <dxfs count="0"/>
  <tableStyles count="1" defaultTableStyle="TableStyleMedium2" defaultPivotStyle="PivotStyleLight16">
    <tableStyle name="Table Style 1" pivot="0" count="0" xr9:uid="{9B90EE43-3E32-4B3F-8808-E6A6E9E09B0D}"/>
  </tableStyles>
  <colors>
    <mruColors>
      <color rgb="FF00A0A8"/>
      <color rgb="FFD4CEC2"/>
      <color rgb="FF02585C"/>
      <color rgb="FF695E4A"/>
      <color rgb="FFE4562E"/>
      <color rgb="FFFCB316"/>
      <color rgb="FF7F5A00"/>
      <color rgb="FF722900"/>
      <color rgb="FFFFF6E5"/>
      <color rgb="FFFFCF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200" b="1" i="0" u="none" strike="noStrike" kern="1200" spc="0" baseline="0">
                <a:solidFill>
                  <a:srgbClr val="00A0A8"/>
                </a:solidFill>
                <a:latin typeface="Calibri regular"/>
                <a:ea typeface="+mn-ea"/>
                <a:cs typeface="+mn-cs"/>
              </a:defRPr>
            </a:pPr>
            <a:r>
              <a:rPr lang="en-US" b="1">
                <a:solidFill>
                  <a:srgbClr val="00A0A8"/>
                </a:solidFill>
              </a:rPr>
              <a:t>Escopo 1 - Emissões por atividade</a:t>
            </a:r>
          </a:p>
          <a:p>
            <a:pPr algn="l">
              <a:defRPr b="1">
                <a:solidFill>
                  <a:srgbClr val="00A0A8"/>
                </a:solidFill>
              </a:defRPr>
            </a:pPr>
            <a:r>
              <a:rPr lang="en-US" b="1">
                <a:solidFill>
                  <a:srgbClr val="00A0A8"/>
                </a:solidFill>
              </a:rPr>
              <a:t>(mil tCO2e)</a:t>
            </a:r>
          </a:p>
        </c:rich>
      </c:tx>
      <c:layout>
        <c:manualLayout>
          <c:xMode val="edge"/>
          <c:yMode val="edge"/>
          <c:x val="7.5998913928862393E-3"/>
          <c:y val="5.7971032133906086E-2"/>
        </c:manualLayout>
      </c:layout>
      <c:overlay val="0"/>
      <c:spPr>
        <a:noFill/>
        <a:ln>
          <a:noFill/>
        </a:ln>
        <a:effectLst/>
      </c:spPr>
      <c:txPr>
        <a:bodyPr rot="0" spcFirstLastPara="1" vertOverflow="ellipsis" vert="horz" wrap="square" anchor="ctr" anchorCtr="1"/>
        <a:lstStyle/>
        <a:p>
          <a:pPr algn="l">
            <a:defRPr sz="1200" b="1" i="0" u="none" strike="noStrike" kern="1200" spc="0" baseline="0">
              <a:solidFill>
                <a:srgbClr val="00A0A8"/>
              </a:solidFill>
              <a:latin typeface="Calibri regular"/>
              <a:ea typeface="+mn-ea"/>
              <a:cs typeface="+mn-cs"/>
            </a:defRPr>
          </a:pPr>
          <a:endParaRPr lang="en-US"/>
        </a:p>
      </c:txPr>
    </c:title>
    <c:autoTitleDeleted val="0"/>
    <c:plotArea>
      <c:layout/>
      <c:barChart>
        <c:barDir val="col"/>
        <c:grouping val="stacked"/>
        <c:varyColors val="0"/>
        <c:ser>
          <c:idx val="1"/>
          <c:order val="1"/>
          <c:tx>
            <c:strRef>
              <c:f>'Estratégia climática &amp; transiçã'!$C$45</c:f>
              <c:strCache>
                <c:ptCount val="1"/>
                <c:pt idx="0">
                  <c:v>E&amp;P</c:v>
                </c:pt>
              </c:strCache>
            </c:strRef>
          </c:tx>
          <c:spPr>
            <a:solidFill>
              <a:srgbClr val="02585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Calibri regular"/>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'Estratégia climática &amp; transiçã'!$D$44:$F$44</c:f>
              <c:numCache>
                <c:formatCode>General</c:formatCode>
                <c:ptCount val="3"/>
                <c:pt idx="0">
                  <c:v>2022</c:v>
                </c:pt>
                <c:pt idx="1">
                  <c:v>2023</c:v>
                </c:pt>
                <c:pt idx="2">
                  <c:v>2024</c:v>
                </c:pt>
              </c:numCache>
            </c:numRef>
          </c:cat>
          <c:val>
            <c:numRef>
              <c:f>'Estratégia climática &amp; transiçã'!$D$45:$F$45</c:f>
              <c:numCache>
                <c:formatCode>_-* #,##0_-;\-* #,##0_-;_-* "-"??_-;_-@_-</c:formatCode>
                <c:ptCount val="3"/>
                <c:pt idx="0">
                  <c:v>457.97495445000004</c:v>
                </c:pt>
                <c:pt idx="1">
                  <c:v>512.53376553499993</c:v>
                </c:pt>
                <c:pt idx="2">
                  <c:v>911.14383256999997</c:v>
                </c:pt>
              </c:numCache>
            </c:numRef>
          </c:val>
          <c:extLst>
            <c:ext xmlns:c16="http://schemas.microsoft.com/office/drawing/2014/chart" uri="{C3380CC4-5D6E-409C-BE32-E72D297353CC}">
              <c16:uniqueId val="{00000001-7B9D-488A-99F0-C8D5D6AA6552}"/>
            </c:ext>
          </c:extLst>
        </c:ser>
        <c:ser>
          <c:idx val="2"/>
          <c:order val="2"/>
          <c:tx>
            <c:strRef>
              <c:f>'Estratégia climática &amp; transiçã'!$C$46</c:f>
              <c:strCache>
                <c:ptCount val="1"/>
                <c:pt idx="0">
                  <c:v>Geração a gás</c:v>
                </c:pt>
              </c:strCache>
            </c:strRef>
          </c:tx>
          <c:spPr>
            <a:solidFill>
              <a:srgbClr val="00A0A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Calibri regular"/>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'Estratégia climática &amp; transiçã'!$D$44:$F$44</c:f>
              <c:numCache>
                <c:formatCode>General</c:formatCode>
                <c:ptCount val="3"/>
                <c:pt idx="0">
                  <c:v>2022</c:v>
                </c:pt>
                <c:pt idx="1">
                  <c:v>2023</c:v>
                </c:pt>
                <c:pt idx="2">
                  <c:v>2024</c:v>
                </c:pt>
              </c:numCache>
            </c:numRef>
          </c:cat>
          <c:val>
            <c:numRef>
              <c:f>'Estratégia climática &amp; transiçã'!$D$46:$F$46</c:f>
              <c:numCache>
                <c:formatCode>_-* #,##0_-;\-* #,##0_-;_-* "-"??_-;_-@_-</c:formatCode>
                <c:ptCount val="3"/>
                <c:pt idx="0">
                  <c:v>2212.4284068769998</c:v>
                </c:pt>
                <c:pt idx="1">
                  <c:v>2047.0839158179999</c:v>
                </c:pt>
                <c:pt idx="2">
                  <c:v>2888.5647932830007</c:v>
                </c:pt>
              </c:numCache>
            </c:numRef>
          </c:val>
          <c:extLst>
            <c:ext xmlns:c16="http://schemas.microsoft.com/office/drawing/2014/chart" uri="{C3380CC4-5D6E-409C-BE32-E72D297353CC}">
              <c16:uniqueId val="{00000002-7B9D-488A-99F0-C8D5D6AA6552}"/>
            </c:ext>
          </c:extLst>
        </c:ser>
        <c:ser>
          <c:idx val="3"/>
          <c:order val="3"/>
          <c:tx>
            <c:strRef>
              <c:f>'Estratégia climática &amp; transiçã'!$C$47</c:f>
              <c:strCache>
                <c:ptCount val="1"/>
                <c:pt idx="0">
                  <c:v>Geração a carvão</c:v>
                </c:pt>
              </c:strCache>
            </c:strRef>
          </c:tx>
          <c:spPr>
            <a:solidFill>
              <a:srgbClr val="E4562E"/>
            </a:solidFill>
            <a:ln>
              <a:noFill/>
            </a:ln>
            <a:effectLst/>
          </c:spPr>
          <c:invertIfNegative val="0"/>
          <c:dLbls>
            <c:dLbl>
              <c:idx val="0"/>
              <c:layout>
                <c:manualLayout>
                  <c:x val="6.6167113642017647E-2"/>
                  <c:y val="-1.15163147792706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B9D-488A-99F0-C8D5D6AA6552}"/>
                </c:ext>
              </c:extLst>
            </c:dLbl>
            <c:dLbl>
              <c:idx val="1"/>
              <c:layout>
                <c:manualLayout>
                  <c:x val="6.9843064399907548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B9D-488A-99F0-C8D5D6AA6552}"/>
                </c:ext>
              </c:extLst>
            </c:dLbl>
            <c:dLbl>
              <c:idx val="2"/>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Calibri regular"/>
                      <a:ea typeface="+mn-ea"/>
                      <a:cs typeface="+mn-cs"/>
                    </a:defRPr>
                  </a:pPr>
                  <a:endParaRPr lang="en-US"/>
                </a:p>
              </c:txPr>
              <c:showLegendKey val="0"/>
              <c:showVal val="1"/>
              <c:showCatName val="0"/>
              <c:showSerName val="0"/>
              <c:showPercent val="0"/>
              <c:showBubbleSize val="0"/>
              <c:extLst>
                <c:ext xmlns:c16="http://schemas.microsoft.com/office/drawing/2014/chart" uri="{C3380CC4-5D6E-409C-BE32-E72D297353CC}">
                  <c16:uniqueId val="{0000000F-7B9D-488A-99F0-C8D5D6AA6552}"/>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E4562E"/>
                    </a:solidFill>
                    <a:latin typeface="Calibri regular"/>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'Estratégia climática &amp; transiçã'!$D$44:$F$44</c:f>
              <c:numCache>
                <c:formatCode>General</c:formatCode>
                <c:ptCount val="3"/>
                <c:pt idx="0">
                  <c:v>2022</c:v>
                </c:pt>
                <c:pt idx="1">
                  <c:v>2023</c:v>
                </c:pt>
                <c:pt idx="2">
                  <c:v>2024</c:v>
                </c:pt>
              </c:numCache>
            </c:numRef>
          </c:cat>
          <c:val>
            <c:numRef>
              <c:f>'Estratégia climática &amp; transiçã'!$D$47:$F$47</c:f>
              <c:numCache>
                <c:formatCode>_-* #,##0_-;\-* #,##0_-;_-* "-"??_-;_-@_-</c:formatCode>
                <c:ptCount val="3"/>
                <c:pt idx="0">
                  <c:v>10.993941762</c:v>
                </c:pt>
                <c:pt idx="1">
                  <c:v>149.97009459500001</c:v>
                </c:pt>
                <c:pt idx="2">
                  <c:v>820.39970336199997</c:v>
                </c:pt>
              </c:numCache>
            </c:numRef>
          </c:val>
          <c:extLst>
            <c:ext xmlns:c16="http://schemas.microsoft.com/office/drawing/2014/chart" uri="{C3380CC4-5D6E-409C-BE32-E72D297353CC}">
              <c16:uniqueId val="{00000003-7B9D-488A-99F0-C8D5D6AA6552}"/>
            </c:ext>
          </c:extLst>
        </c:ser>
        <c:ser>
          <c:idx val="4"/>
          <c:order val="4"/>
          <c:tx>
            <c:strRef>
              <c:f>'Estratégia climática &amp; transiçã'!$C$48</c:f>
              <c:strCache>
                <c:ptCount val="1"/>
                <c:pt idx="0">
                  <c:v>Geração a óleo</c:v>
                </c:pt>
              </c:strCache>
            </c:strRef>
          </c:tx>
          <c:spPr>
            <a:solidFill>
              <a:srgbClr val="695E4A"/>
            </a:solidFill>
            <a:ln>
              <a:noFill/>
            </a:ln>
            <a:effectLst/>
          </c:spPr>
          <c:invertIfNegative val="0"/>
          <c:dLbls>
            <c:dLbl>
              <c:idx val="2"/>
              <c:layout>
                <c:manualLayout>
                  <c:x val="6.6167113642017675E-2"/>
                  <c:y val="7.67754318618042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B9D-488A-99F0-C8D5D6AA6552}"/>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695E4A"/>
                    </a:solidFill>
                    <a:latin typeface="Calibri regular"/>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'Estratégia climática &amp; transiçã'!$D$44:$F$44</c:f>
              <c:numCache>
                <c:formatCode>General</c:formatCode>
                <c:ptCount val="3"/>
                <c:pt idx="0">
                  <c:v>2022</c:v>
                </c:pt>
                <c:pt idx="1">
                  <c:v>2023</c:v>
                </c:pt>
                <c:pt idx="2">
                  <c:v>2024</c:v>
                </c:pt>
              </c:numCache>
            </c:numRef>
          </c:cat>
          <c:val>
            <c:numRef>
              <c:f>'Estratégia climática &amp; transiçã'!$D$48:$F$48</c:f>
              <c:numCache>
                <c:formatCode>_-* #,##0_-;\-* #,##0_-;_-* "-"??_-;_-@_-</c:formatCode>
                <c:ptCount val="3"/>
                <c:pt idx="0">
                  <c:v>0</c:v>
                </c:pt>
                <c:pt idx="1">
                  <c:v>0</c:v>
                </c:pt>
                <c:pt idx="2">
                  <c:v>90.465462656</c:v>
                </c:pt>
              </c:numCache>
            </c:numRef>
          </c:val>
          <c:extLst>
            <c:ext xmlns:c16="http://schemas.microsoft.com/office/drawing/2014/chart" uri="{C3380CC4-5D6E-409C-BE32-E72D297353CC}">
              <c16:uniqueId val="{00000004-7B9D-488A-99F0-C8D5D6AA6552}"/>
            </c:ext>
          </c:extLst>
        </c:ser>
        <c:ser>
          <c:idx val="5"/>
          <c:order val="5"/>
          <c:tx>
            <c:strRef>
              <c:f>'Estratégia climática &amp; transiçã'!$C$49</c:f>
              <c:strCache>
                <c:ptCount val="1"/>
                <c:pt idx="0">
                  <c:v>Outros*</c:v>
                </c:pt>
              </c:strCache>
            </c:strRef>
          </c:tx>
          <c:spPr>
            <a:solidFill>
              <a:srgbClr val="D4CEC2"/>
            </a:solidFill>
            <a:ln>
              <a:noFill/>
            </a:ln>
            <a:effectLst/>
          </c:spPr>
          <c:invertIfNegative val="0"/>
          <c:dLbls>
            <c:dLbl>
              <c:idx val="1"/>
              <c:layout>
                <c:manualLayout>
                  <c:x val="7.1681039778852415E-2"/>
                  <c:y val="-3.07101727447216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B9D-488A-99F0-C8D5D6AA6552}"/>
                </c:ext>
              </c:extLst>
            </c:dLbl>
            <c:dLbl>
              <c:idx val="2"/>
              <c:layout>
                <c:manualLayout>
                  <c:x val="6.616711364201755E-2"/>
                  <c:y val="-3.07101727447217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B9D-488A-99F0-C8D5D6AA6552}"/>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D4CEC2"/>
                    </a:solidFill>
                    <a:latin typeface="Calibri regular"/>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'Estratégia climática &amp; transiçã'!$D$44:$F$44</c:f>
              <c:numCache>
                <c:formatCode>General</c:formatCode>
                <c:ptCount val="3"/>
                <c:pt idx="0">
                  <c:v>2022</c:v>
                </c:pt>
                <c:pt idx="1">
                  <c:v>2023</c:v>
                </c:pt>
                <c:pt idx="2">
                  <c:v>2024</c:v>
                </c:pt>
              </c:numCache>
            </c:numRef>
          </c:cat>
          <c:val>
            <c:numRef>
              <c:f>'Estratégia climática &amp; transiçã'!$D$49:$F$49</c:f>
              <c:numCache>
                <c:formatCode>_(* #,##0.00_);_(* \(#,##0.00\);_(* "-"??_);_(@_)</c:formatCode>
                <c:ptCount val="3"/>
                <c:pt idx="0" formatCode="_-* #,##0_-;\-* #,##0_-;_-* &quot;-&quot;??_-;_-@_-">
                  <c:v>0</c:v>
                </c:pt>
                <c:pt idx="1">
                  <c:v>2.4680000000000001E-2</c:v>
                </c:pt>
                <c:pt idx="2">
                  <c:v>2.8288538000000005E-2</c:v>
                </c:pt>
              </c:numCache>
            </c:numRef>
          </c:val>
          <c:extLst>
            <c:ext xmlns:c16="http://schemas.microsoft.com/office/drawing/2014/chart" uri="{C3380CC4-5D6E-409C-BE32-E72D297353CC}">
              <c16:uniqueId val="{00000005-7B9D-488A-99F0-C8D5D6AA6552}"/>
            </c:ext>
          </c:extLst>
        </c:ser>
        <c:dLbls>
          <c:showLegendKey val="0"/>
          <c:showVal val="1"/>
          <c:showCatName val="0"/>
          <c:showSerName val="0"/>
          <c:showPercent val="0"/>
          <c:showBubbleSize val="0"/>
        </c:dLbls>
        <c:gapWidth val="150"/>
        <c:overlap val="100"/>
        <c:axId val="36515856"/>
        <c:axId val="36526896"/>
        <c:extLst>
          <c:ext xmlns:c15="http://schemas.microsoft.com/office/drawing/2012/chart" uri="{02D57815-91ED-43cb-92C2-25804820EDAC}">
            <c15:filteredBarSeries>
              <c15:ser>
                <c:idx val="0"/>
                <c:order val="0"/>
                <c:tx>
                  <c:strRef>
                    <c:extLst>
                      <c:ext uri="{02D57815-91ED-43cb-92C2-25804820EDAC}">
                        <c15:formulaRef>
                          <c15:sqref>'Estratégia climática &amp; transiçã'!$C$44</c15:sqref>
                        </c15:formulaRef>
                      </c:ext>
                    </c:extLst>
                    <c:strCache>
                      <c:ptCount val="1"/>
                      <c:pt idx="0">
                        <c:v>Atividades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Calibri regular"/>
                          <a:ea typeface="+mn-ea"/>
                          <a:cs typeface="+mn-cs"/>
                        </a:defRPr>
                      </a:pPr>
                      <a:endParaRPr lang="en-US"/>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uri="{02D57815-91ED-43cb-92C2-25804820EDAC}">
                        <c15:formulaRef>
                          <c15:sqref>'Estratégia climática &amp; transiçã'!$D$44:$F$44</c15:sqref>
                        </c15:formulaRef>
                      </c:ext>
                    </c:extLst>
                    <c:numCache>
                      <c:formatCode>General</c:formatCode>
                      <c:ptCount val="3"/>
                      <c:pt idx="0">
                        <c:v>2022</c:v>
                      </c:pt>
                      <c:pt idx="1">
                        <c:v>2023</c:v>
                      </c:pt>
                      <c:pt idx="2">
                        <c:v>2024</c:v>
                      </c:pt>
                    </c:numCache>
                  </c:numRef>
                </c:cat>
                <c:val>
                  <c:numRef>
                    <c:extLst>
                      <c:ext uri="{02D57815-91ED-43cb-92C2-25804820EDAC}">
                        <c15:formulaRef>
                          <c15:sqref>'Estratégia climática &amp; transiçã'!$D$44:$F$44</c15:sqref>
                        </c15:formulaRef>
                      </c:ext>
                    </c:extLst>
                    <c:numCache>
                      <c:formatCode>General</c:formatCode>
                      <c:ptCount val="3"/>
                      <c:pt idx="0">
                        <c:v>2022</c:v>
                      </c:pt>
                      <c:pt idx="1">
                        <c:v>2023</c:v>
                      </c:pt>
                      <c:pt idx="2">
                        <c:v>2024</c:v>
                      </c:pt>
                    </c:numCache>
                  </c:numRef>
                </c:val>
                <c:extLst>
                  <c:ext xmlns:c16="http://schemas.microsoft.com/office/drawing/2014/chart" uri="{C3380CC4-5D6E-409C-BE32-E72D297353CC}">
                    <c16:uniqueId val="{00000000-7B9D-488A-99F0-C8D5D6AA6552}"/>
                  </c:ext>
                </c:extLst>
              </c15:ser>
            </c15:filteredBarSeries>
          </c:ext>
        </c:extLst>
      </c:barChart>
      <c:lineChart>
        <c:grouping val="stacked"/>
        <c:varyColors val="0"/>
        <c:ser>
          <c:idx val="6"/>
          <c:order val="6"/>
          <c:tx>
            <c:strRef>
              <c:f>'Estratégia climática &amp; transiçã'!$C$53</c:f>
              <c:strCache>
                <c:ptCount val="1"/>
                <c:pt idx="0">
                  <c:v>Emissões totais</c:v>
                </c:pt>
              </c:strCache>
            </c:strRef>
          </c:tx>
          <c:spPr>
            <a:ln w="28575" cap="rnd">
              <a:noFill/>
              <a:round/>
            </a:ln>
            <a:effectLst/>
          </c:spPr>
          <c:marker>
            <c:symbol val="circle"/>
            <c:size val="5"/>
            <c:spPr>
              <a:solidFill>
                <a:schemeClr val="tx1"/>
              </a:solidFill>
              <a:ln w="9525">
                <a:noFill/>
              </a:ln>
              <a:effectLst/>
            </c:spPr>
          </c:marker>
          <c:dLbls>
            <c:dLbl>
              <c:idx val="0"/>
              <c:layout>
                <c:manualLayout>
                  <c:x val="-4.0419394142531664E-2"/>
                  <c:y val="-5.41859234966070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B9D-488A-99F0-C8D5D6AA6552}"/>
                </c:ext>
              </c:extLst>
            </c:dLbl>
            <c:dLbl>
              <c:idx val="1"/>
              <c:layout>
                <c:manualLayout>
                  <c:x val="-3.8597482957843647E-2"/>
                  <c:y val="-4.60652591170825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B9D-488A-99F0-C8D5D6AA6552}"/>
                </c:ext>
              </c:extLst>
            </c:dLbl>
            <c:dLbl>
              <c:idx val="2"/>
              <c:layout>
                <c:manualLayout>
                  <c:x val="-3.8581418763586728E-2"/>
                  <c:y val="-3.87199056931703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B9D-488A-99F0-C8D5D6AA6552}"/>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695E4A"/>
                    </a:solidFill>
                    <a:latin typeface="Calibri regular"/>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'Estratégia climática &amp; transiçã'!$D$44:$F$44</c:f>
              <c:numCache>
                <c:formatCode>General</c:formatCode>
                <c:ptCount val="3"/>
                <c:pt idx="0">
                  <c:v>2022</c:v>
                </c:pt>
                <c:pt idx="1">
                  <c:v>2023</c:v>
                </c:pt>
                <c:pt idx="2">
                  <c:v>2024</c:v>
                </c:pt>
              </c:numCache>
            </c:numRef>
          </c:cat>
          <c:val>
            <c:numRef>
              <c:f>'Estratégia climática &amp; transiçã'!$D$53:$F$53</c:f>
              <c:numCache>
                <c:formatCode>_-* #,##0_-;\-* #,##0_-;_-* "-"??_-;_-@_-</c:formatCode>
                <c:ptCount val="3"/>
                <c:pt idx="0">
                  <c:v>2681.3973030000002</c:v>
                </c:pt>
                <c:pt idx="1">
                  <c:v>2709.6124559999998</c:v>
                </c:pt>
                <c:pt idx="2">
                  <c:v>4710.6020799999997</c:v>
                </c:pt>
              </c:numCache>
            </c:numRef>
          </c:val>
          <c:smooth val="0"/>
          <c:extLst>
            <c:ext xmlns:c16="http://schemas.microsoft.com/office/drawing/2014/chart" uri="{C3380CC4-5D6E-409C-BE32-E72D297353CC}">
              <c16:uniqueId val="{00000006-7B9D-488A-99F0-C8D5D6AA6552}"/>
            </c:ext>
          </c:extLst>
        </c:ser>
        <c:dLbls>
          <c:showLegendKey val="0"/>
          <c:showVal val="1"/>
          <c:showCatName val="0"/>
          <c:showSerName val="0"/>
          <c:showPercent val="0"/>
          <c:showBubbleSize val="0"/>
        </c:dLbls>
        <c:marker val="1"/>
        <c:smooth val="0"/>
        <c:axId val="1669015392"/>
        <c:axId val="36509136"/>
      </c:lineChart>
      <c:catAx>
        <c:axId val="36515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rgbClr val="695E4A"/>
                </a:solidFill>
                <a:latin typeface="Calibri regular"/>
                <a:ea typeface="+mn-ea"/>
                <a:cs typeface="+mn-cs"/>
              </a:defRPr>
            </a:pPr>
            <a:endParaRPr lang="en-US"/>
          </a:p>
        </c:txPr>
        <c:crossAx val="36526896"/>
        <c:crosses val="autoZero"/>
        <c:auto val="1"/>
        <c:lblAlgn val="ctr"/>
        <c:lblOffset val="100"/>
        <c:noMultiLvlLbl val="0"/>
      </c:catAx>
      <c:valAx>
        <c:axId val="36526896"/>
        <c:scaling>
          <c:orientation val="minMax"/>
        </c:scaling>
        <c:delete val="1"/>
        <c:axPos val="l"/>
        <c:numFmt formatCode="_-* #,##0_-;\-* #,##0_-;_-* &quot;-&quot;??_-;_-@_-" sourceLinked="1"/>
        <c:majorTickMark val="none"/>
        <c:minorTickMark val="none"/>
        <c:tickLblPos val="nextTo"/>
        <c:crossAx val="36515856"/>
        <c:crosses val="autoZero"/>
        <c:crossBetween val="between"/>
      </c:valAx>
      <c:valAx>
        <c:axId val="36509136"/>
        <c:scaling>
          <c:orientation val="minMax"/>
        </c:scaling>
        <c:delete val="1"/>
        <c:axPos val="r"/>
        <c:numFmt formatCode="_-* #,##0_-;\-* #,##0_-;_-* &quot;-&quot;??_-;_-@_-" sourceLinked="1"/>
        <c:majorTickMark val="out"/>
        <c:minorTickMark val="none"/>
        <c:tickLblPos val="nextTo"/>
        <c:crossAx val="1669015392"/>
        <c:crosses val="max"/>
        <c:crossBetween val="between"/>
      </c:valAx>
      <c:catAx>
        <c:axId val="1669015392"/>
        <c:scaling>
          <c:orientation val="minMax"/>
        </c:scaling>
        <c:delete val="1"/>
        <c:axPos val="b"/>
        <c:numFmt formatCode="General" sourceLinked="1"/>
        <c:majorTickMark val="out"/>
        <c:minorTickMark val="none"/>
        <c:tickLblPos val="nextTo"/>
        <c:crossAx val="36509136"/>
        <c:crosses val="autoZero"/>
        <c:auto val="1"/>
        <c:lblAlgn val="ctr"/>
        <c:lblOffset val="100"/>
        <c:noMultiLvlLbl val="0"/>
      </c:catAx>
      <c:spPr>
        <a:noFill/>
        <a:ln w="25400">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rgbClr val="695E4A"/>
              </a:solidFill>
              <a:latin typeface="Calibri regular"/>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000">
          <a:latin typeface="Calibri regular"/>
        </a:defRPr>
      </a:pPr>
      <a:endParaRPr lang="en-US"/>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200" b="1" i="0" u="none" strike="noStrike" kern="1200" spc="0" baseline="0">
                <a:solidFill>
                  <a:srgbClr val="00A0A8"/>
                </a:solidFill>
                <a:latin typeface="Calibri regular"/>
                <a:ea typeface="+mn-ea"/>
                <a:cs typeface="+mn-cs"/>
              </a:defRPr>
            </a:pPr>
            <a:r>
              <a:rPr lang="en-US" b="1">
                <a:solidFill>
                  <a:srgbClr val="00A0A8"/>
                </a:solidFill>
              </a:rPr>
              <a:t>Emissões por escopo</a:t>
            </a:r>
          </a:p>
          <a:p>
            <a:pPr algn="l">
              <a:defRPr b="1">
                <a:solidFill>
                  <a:srgbClr val="00A0A8"/>
                </a:solidFill>
              </a:defRPr>
            </a:pPr>
            <a:r>
              <a:rPr lang="en-US" b="1">
                <a:solidFill>
                  <a:srgbClr val="00A0A8"/>
                </a:solidFill>
              </a:rPr>
              <a:t>(mil tCO2e)</a:t>
            </a:r>
          </a:p>
        </c:rich>
      </c:tx>
      <c:layout>
        <c:manualLayout>
          <c:xMode val="edge"/>
          <c:yMode val="edge"/>
          <c:x val="3.9986011464042362E-2"/>
          <c:y val="3.7166085946573751E-2"/>
        </c:manualLayout>
      </c:layout>
      <c:overlay val="0"/>
      <c:spPr>
        <a:noFill/>
        <a:ln>
          <a:noFill/>
        </a:ln>
        <a:effectLst/>
      </c:spPr>
      <c:txPr>
        <a:bodyPr rot="0" spcFirstLastPara="1" vertOverflow="ellipsis" vert="horz" wrap="square" anchor="ctr" anchorCtr="1"/>
        <a:lstStyle/>
        <a:p>
          <a:pPr algn="l">
            <a:defRPr sz="1200" b="1" i="0" u="none" strike="noStrike" kern="1200" spc="0" baseline="0">
              <a:solidFill>
                <a:srgbClr val="00A0A8"/>
              </a:solidFill>
              <a:latin typeface="Calibri regular"/>
              <a:ea typeface="+mn-ea"/>
              <a:cs typeface="+mn-cs"/>
            </a:defRPr>
          </a:pPr>
          <a:endParaRPr lang="en-US"/>
        </a:p>
      </c:txPr>
    </c:title>
    <c:autoTitleDeleted val="0"/>
    <c:plotArea>
      <c:layout/>
      <c:barChart>
        <c:barDir val="col"/>
        <c:grouping val="clustered"/>
        <c:varyColors val="0"/>
        <c:ser>
          <c:idx val="1"/>
          <c:order val="1"/>
          <c:tx>
            <c:strRef>
              <c:f>'Estratégia climática &amp; transiçã'!$C$128</c:f>
              <c:strCache>
                <c:ptCount val="1"/>
                <c:pt idx="0">
                  <c:v>Escopo 1</c:v>
                </c:pt>
              </c:strCache>
            </c:strRef>
          </c:tx>
          <c:spPr>
            <a:solidFill>
              <a:srgbClr val="02585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695E4A"/>
                    </a:solidFill>
                    <a:latin typeface="Calibri regular"/>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'Estratégia climática &amp; transiçã'!$D$127:$F$127</c:f>
              <c:numCache>
                <c:formatCode>General</c:formatCode>
                <c:ptCount val="3"/>
                <c:pt idx="0">
                  <c:v>2022</c:v>
                </c:pt>
                <c:pt idx="1">
                  <c:v>2023</c:v>
                </c:pt>
                <c:pt idx="2">
                  <c:v>2024</c:v>
                </c:pt>
              </c:numCache>
            </c:numRef>
          </c:cat>
          <c:val>
            <c:numRef>
              <c:f>'Estratégia climática &amp; transiçã'!$D$128:$F$128</c:f>
              <c:numCache>
                <c:formatCode>_-* #,##0_-;\-* #,##0_-;_-* "-"??_-;_-@_-</c:formatCode>
                <c:ptCount val="3"/>
                <c:pt idx="0">
                  <c:v>2681.3969999999999</c:v>
                </c:pt>
                <c:pt idx="1">
                  <c:v>2709.6120000000001</c:v>
                </c:pt>
                <c:pt idx="2">
                  <c:v>4710.6020820000003</c:v>
                </c:pt>
              </c:numCache>
            </c:numRef>
          </c:val>
          <c:extLst>
            <c:ext xmlns:c16="http://schemas.microsoft.com/office/drawing/2014/chart" uri="{C3380CC4-5D6E-409C-BE32-E72D297353CC}">
              <c16:uniqueId val="{00000001-01F0-47E0-91DC-E99D0C805556}"/>
            </c:ext>
          </c:extLst>
        </c:ser>
        <c:ser>
          <c:idx val="2"/>
          <c:order val="2"/>
          <c:tx>
            <c:strRef>
              <c:f>'Estratégia climática &amp; transiçã'!$C$129</c:f>
              <c:strCache>
                <c:ptCount val="1"/>
                <c:pt idx="0">
                  <c:v>Escopo 2</c:v>
                </c:pt>
              </c:strCache>
            </c:strRef>
          </c:tx>
          <c:spPr>
            <a:solidFill>
              <a:srgbClr val="00A0A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695E4A"/>
                    </a:solidFill>
                    <a:latin typeface="Calibri regular"/>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'Estratégia climática &amp; transiçã'!$D$127:$F$127</c:f>
              <c:numCache>
                <c:formatCode>General</c:formatCode>
                <c:ptCount val="3"/>
                <c:pt idx="0">
                  <c:v>2022</c:v>
                </c:pt>
                <c:pt idx="1">
                  <c:v>2023</c:v>
                </c:pt>
                <c:pt idx="2">
                  <c:v>2024</c:v>
                </c:pt>
              </c:numCache>
            </c:numRef>
          </c:cat>
          <c:val>
            <c:numRef>
              <c:f>'Estratégia climática &amp; transiçã'!$D$129:$F$129</c:f>
              <c:numCache>
                <c:formatCode>_-* #,##0.0_-;\-* #,##0.0_-;_-* "-"??_-;_-@_-</c:formatCode>
                <c:ptCount val="3"/>
                <c:pt idx="0">
                  <c:v>1.7</c:v>
                </c:pt>
                <c:pt idx="1">
                  <c:v>2.6440000000000001</c:v>
                </c:pt>
                <c:pt idx="2">
                  <c:v>4.2720000000000002</c:v>
                </c:pt>
              </c:numCache>
            </c:numRef>
          </c:val>
          <c:extLst>
            <c:ext xmlns:c16="http://schemas.microsoft.com/office/drawing/2014/chart" uri="{C3380CC4-5D6E-409C-BE32-E72D297353CC}">
              <c16:uniqueId val="{00000002-01F0-47E0-91DC-E99D0C805556}"/>
            </c:ext>
          </c:extLst>
        </c:ser>
        <c:ser>
          <c:idx val="3"/>
          <c:order val="3"/>
          <c:tx>
            <c:strRef>
              <c:f>'Estratégia climática &amp; transiçã'!$C$130</c:f>
              <c:strCache>
                <c:ptCount val="1"/>
                <c:pt idx="0">
                  <c:v>Escopo 3</c:v>
                </c:pt>
              </c:strCache>
            </c:strRef>
          </c:tx>
          <c:spPr>
            <a:solidFill>
              <a:srgbClr val="D4CEC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695E4A"/>
                    </a:solidFill>
                    <a:latin typeface="Calibri regular"/>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'Estratégia climática &amp; transiçã'!$D$127:$F$127</c:f>
              <c:numCache>
                <c:formatCode>General</c:formatCode>
                <c:ptCount val="3"/>
                <c:pt idx="0">
                  <c:v>2022</c:v>
                </c:pt>
                <c:pt idx="1">
                  <c:v>2023</c:v>
                </c:pt>
                <c:pt idx="2">
                  <c:v>2024</c:v>
                </c:pt>
              </c:numCache>
            </c:numRef>
          </c:cat>
          <c:val>
            <c:numRef>
              <c:f>'Estratégia climática &amp; transiçã'!$D$130:$F$130</c:f>
              <c:numCache>
                <c:formatCode>_-* #,##0_-;\-* #,##0_-;_-* "-"??_-;_-@_-</c:formatCode>
                <c:ptCount val="3"/>
                <c:pt idx="0">
                  <c:v>19.678000000000001</c:v>
                </c:pt>
                <c:pt idx="1">
                  <c:v>644.14200000000005</c:v>
                </c:pt>
                <c:pt idx="2">
                  <c:v>1559.597</c:v>
                </c:pt>
              </c:numCache>
            </c:numRef>
          </c:val>
          <c:extLst>
            <c:ext xmlns:c16="http://schemas.microsoft.com/office/drawing/2014/chart" uri="{C3380CC4-5D6E-409C-BE32-E72D297353CC}">
              <c16:uniqueId val="{00000003-01F0-47E0-91DC-E99D0C805556}"/>
            </c:ext>
          </c:extLst>
        </c:ser>
        <c:dLbls>
          <c:dLblPos val="outEnd"/>
          <c:showLegendKey val="0"/>
          <c:showVal val="1"/>
          <c:showCatName val="0"/>
          <c:showSerName val="0"/>
          <c:showPercent val="0"/>
          <c:showBubbleSize val="0"/>
        </c:dLbls>
        <c:gapWidth val="219"/>
        <c:overlap val="-27"/>
        <c:axId val="200507264"/>
        <c:axId val="200507744"/>
        <c:extLst>
          <c:ext xmlns:c15="http://schemas.microsoft.com/office/drawing/2012/chart" uri="{02D57815-91ED-43cb-92C2-25804820EDAC}">
            <c15:filteredBarSeries>
              <c15:ser>
                <c:idx val="0"/>
                <c:order val="0"/>
                <c:tx>
                  <c:strRef>
                    <c:extLst>
                      <c:ext uri="{02D57815-91ED-43cb-92C2-25804820EDAC}">
                        <c15:formulaRef>
                          <c15:sqref>'Estratégia climática &amp; transiçã'!$C$127</c15:sqref>
                        </c15:formulaRef>
                      </c:ext>
                    </c:extLst>
                    <c:strCache>
                      <c:ptCount val="1"/>
                      <c:pt idx="0">
                        <c:v>Escopo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695E4A"/>
                          </a:solidFill>
                          <a:latin typeface="Calibri regular"/>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uri="{02D57815-91ED-43cb-92C2-25804820EDAC}">
                        <c15:formulaRef>
                          <c15:sqref>'Estratégia climática &amp; transiçã'!$D$127:$F$127</c15:sqref>
                        </c15:formulaRef>
                      </c:ext>
                    </c:extLst>
                    <c:numCache>
                      <c:formatCode>General</c:formatCode>
                      <c:ptCount val="3"/>
                      <c:pt idx="0">
                        <c:v>2022</c:v>
                      </c:pt>
                      <c:pt idx="1">
                        <c:v>2023</c:v>
                      </c:pt>
                      <c:pt idx="2">
                        <c:v>2024</c:v>
                      </c:pt>
                    </c:numCache>
                  </c:numRef>
                </c:cat>
                <c:val>
                  <c:numRef>
                    <c:extLst>
                      <c:ext uri="{02D57815-91ED-43cb-92C2-25804820EDAC}">
                        <c15:formulaRef>
                          <c15:sqref>'Estratégia climática &amp; transiçã'!$D$127:$F$127</c15:sqref>
                        </c15:formulaRef>
                      </c:ext>
                    </c:extLst>
                    <c:numCache>
                      <c:formatCode>General</c:formatCode>
                      <c:ptCount val="3"/>
                      <c:pt idx="0">
                        <c:v>2022</c:v>
                      </c:pt>
                      <c:pt idx="1">
                        <c:v>2023</c:v>
                      </c:pt>
                      <c:pt idx="2">
                        <c:v>2024</c:v>
                      </c:pt>
                    </c:numCache>
                  </c:numRef>
                </c:val>
                <c:extLst>
                  <c:ext xmlns:c16="http://schemas.microsoft.com/office/drawing/2014/chart" uri="{C3380CC4-5D6E-409C-BE32-E72D297353CC}">
                    <c16:uniqueId val="{00000000-01F0-47E0-91DC-E99D0C805556}"/>
                  </c:ext>
                </c:extLst>
              </c15:ser>
            </c15:filteredBarSeries>
          </c:ext>
        </c:extLst>
      </c:barChart>
      <c:catAx>
        <c:axId val="200507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rgbClr val="695E4A"/>
                </a:solidFill>
                <a:latin typeface="Calibri regular"/>
                <a:ea typeface="+mn-ea"/>
                <a:cs typeface="+mn-cs"/>
              </a:defRPr>
            </a:pPr>
            <a:endParaRPr lang="en-US"/>
          </a:p>
        </c:txPr>
        <c:crossAx val="200507744"/>
        <c:crosses val="autoZero"/>
        <c:auto val="1"/>
        <c:lblAlgn val="ctr"/>
        <c:lblOffset val="100"/>
        <c:noMultiLvlLbl val="0"/>
      </c:catAx>
      <c:valAx>
        <c:axId val="200507744"/>
        <c:scaling>
          <c:orientation val="minMax"/>
        </c:scaling>
        <c:delete val="1"/>
        <c:axPos val="l"/>
        <c:numFmt formatCode="_-* #,##0_-;\-* #,##0_-;_-* &quot;-&quot;??_-;_-@_-" sourceLinked="1"/>
        <c:majorTickMark val="none"/>
        <c:minorTickMark val="none"/>
        <c:tickLblPos val="nextTo"/>
        <c:crossAx val="20050726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rgbClr val="695E4A"/>
              </a:solidFill>
              <a:latin typeface="Calibri regular"/>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000">
          <a:solidFill>
            <a:srgbClr val="695E4A"/>
          </a:solidFill>
          <a:latin typeface="Calibri regular"/>
        </a:defRPr>
      </a:pPr>
      <a:endParaRPr lang="en-US"/>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237;cio!A1"/><Relationship Id="rId1" Type="http://schemas.openxmlformats.org/officeDocument/2006/relationships/image" Target="../media/image1.png"/><Relationship Id="rId5" Type="http://schemas.openxmlformats.org/officeDocument/2006/relationships/image" Target="../media/image3.png"/><Relationship Id="rId4" Type="http://schemas.openxmlformats.org/officeDocument/2006/relationships/hyperlink" Target="#&#205;ndice!A1"/></Relationships>
</file>

<file path=xl/drawings/_rels/drawing10.xml.rels><?xml version="1.0" encoding="UTF-8" standalone="yes"?>
<Relationships xmlns="http://schemas.openxmlformats.org/package/2006/relationships"><Relationship Id="rId8" Type="http://schemas.openxmlformats.org/officeDocument/2006/relationships/image" Target="../media/image4.png"/><Relationship Id="rId13" Type="http://schemas.openxmlformats.org/officeDocument/2006/relationships/hyperlink" Target="#'Impacto socioecon&#244;mico e desenv'!A1"/><Relationship Id="rId18" Type="http://schemas.openxmlformats.org/officeDocument/2006/relationships/hyperlink" Target="#'Pol&#237;ticas e processos de remune'!A1"/><Relationship Id="rId3" Type="http://schemas.openxmlformats.org/officeDocument/2006/relationships/hyperlink" Target="#&#205;ndice!A1"/><Relationship Id="rId7" Type="http://schemas.openxmlformats.org/officeDocument/2006/relationships/hyperlink" Target="#'Sobre este relat&#243;rio'!A1"/><Relationship Id="rId12" Type="http://schemas.openxmlformats.org/officeDocument/2006/relationships/hyperlink" Target="#'Diversidade e inclus&#227;o'!A1"/><Relationship Id="rId17" Type="http://schemas.openxmlformats.org/officeDocument/2006/relationships/hyperlink" Target="#'&#201;tica, integridade e compliance'!A1"/><Relationship Id="rId2" Type="http://schemas.openxmlformats.org/officeDocument/2006/relationships/image" Target="../media/image2.png"/><Relationship Id="rId16" Type="http://schemas.openxmlformats.org/officeDocument/2006/relationships/hyperlink" Target="#'Contribui&#231;&#245;es socioambientais'!A1"/><Relationship Id="rId1" Type="http://schemas.openxmlformats.org/officeDocument/2006/relationships/hyperlink" Target="#In&#237;cio!A1"/><Relationship Id="rId6" Type="http://schemas.openxmlformats.org/officeDocument/2006/relationships/hyperlink" Target="#'Estrutura corporativa'!A1"/><Relationship Id="rId11" Type="http://schemas.openxmlformats.org/officeDocument/2006/relationships/hyperlink" Target="#'Gest&#227;o respons&#225;vel dos recursos'!A1"/><Relationship Id="rId5" Type="http://schemas.openxmlformats.org/officeDocument/2006/relationships/hyperlink" Target="#'Regulamenta&#231;&#245;es, gest&#227;o de risc'!A1"/><Relationship Id="rId15" Type="http://schemas.openxmlformats.org/officeDocument/2006/relationships/hyperlink" Target="#'Ativos e desempenho'!A1"/><Relationship Id="rId10" Type="http://schemas.openxmlformats.org/officeDocument/2006/relationships/hyperlink" Target="#'Desempenho econ&#244;mico-financeiro'!A1"/><Relationship Id="rId4" Type="http://schemas.openxmlformats.org/officeDocument/2006/relationships/image" Target="../media/image8.png"/><Relationship Id="rId9" Type="http://schemas.openxmlformats.org/officeDocument/2006/relationships/hyperlink" Target="#'Rela&#231;&#245;es governamentais e advoc'!A1"/><Relationship Id="rId14" Type="http://schemas.openxmlformats.org/officeDocument/2006/relationships/hyperlink" Target="#'Inova&#231;&#245;es e novas oportunidades'!A1"/></Relationships>
</file>

<file path=xl/drawings/_rels/drawing11.xml.rels><?xml version="1.0" encoding="UTF-8" standalone="yes"?>
<Relationships xmlns="http://schemas.openxmlformats.org/package/2006/relationships"><Relationship Id="rId8" Type="http://schemas.openxmlformats.org/officeDocument/2006/relationships/image" Target="../media/image4.png"/><Relationship Id="rId13" Type="http://schemas.openxmlformats.org/officeDocument/2006/relationships/hyperlink" Target="#'Diversidade e inclus&#227;o'!A1"/><Relationship Id="rId18" Type="http://schemas.openxmlformats.org/officeDocument/2006/relationships/hyperlink" Target="#'Regulamenta&#231;&#245;es, gest&#227;o de risc'!A1"/><Relationship Id="rId3" Type="http://schemas.openxmlformats.org/officeDocument/2006/relationships/hyperlink" Target="#&#205;ndice!A1"/><Relationship Id="rId7" Type="http://schemas.openxmlformats.org/officeDocument/2006/relationships/hyperlink" Target="#'Sobre este relat&#243;rio'!A1"/><Relationship Id="rId12" Type="http://schemas.openxmlformats.org/officeDocument/2006/relationships/hyperlink" Target="#'Gest&#227;o respons&#225;vel dos recursos'!A1"/><Relationship Id="rId17" Type="http://schemas.openxmlformats.org/officeDocument/2006/relationships/hyperlink" Target="#'Contribui&#231;&#245;es socioambientais'!A1"/><Relationship Id="rId2" Type="http://schemas.openxmlformats.org/officeDocument/2006/relationships/image" Target="../media/image2.png"/><Relationship Id="rId16" Type="http://schemas.openxmlformats.org/officeDocument/2006/relationships/hyperlink" Target="#'Ativos e desempenho'!A1"/><Relationship Id="rId1" Type="http://schemas.openxmlformats.org/officeDocument/2006/relationships/hyperlink" Target="#In&#237;cio!A1"/><Relationship Id="rId6" Type="http://schemas.openxmlformats.org/officeDocument/2006/relationships/hyperlink" Target="#'&#201;tica, integridade e compliance'!A1"/><Relationship Id="rId11" Type="http://schemas.openxmlformats.org/officeDocument/2006/relationships/hyperlink" Target="#'Desempenho econ&#244;mico-financeiro'!A1"/><Relationship Id="rId5" Type="http://schemas.openxmlformats.org/officeDocument/2006/relationships/hyperlink" Target="#'Pol&#237;ticas e processos de remune'!A1"/><Relationship Id="rId15" Type="http://schemas.openxmlformats.org/officeDocument/2006/relationships/hyperlink" Target="#'Inova&#231;&#245;es e novas oportunidades'!A1"/><Relationship Id="rId10" Type="http://schemas.openxmlformats.org/officeDocument/2006/relationships/hyperlink" Target="#'Estrutura corporativa'!A1"/><Relationship Id="rId4" Type="http://schemas.openxmlformats.org/officeDocument/2006/relationships/image" Target="../media/image8.png"/><Relationship Id="rId9" Type="http://schemas.openxmlformats.org/officeDocument/2006/relationships/hyperlink" Target="#'Rela&#231;&#245;es governamentais e advoc'!A1"/><Relationship Id="rId14" Type="http://schemas.openxmlformats.org/officeDocument/2006/relationships/hyperlink" Target="#'Impacto socioecon&#244;mico e desenv'!A1"/></Relationships>
</file>

<file path=xl/drawings/_rels/drawing12.xml.rels><?xml version="1.0" encoding="UTF-8" standalone="yes"?>
<Relationships xmlns="http://schemas.openxmlformats.org/package/2006/relationships"><Relationship Id="rId8" Type="http://schemas.openxmlformats.org/officeDocument/2006/relationships/image" Target="../media/image4.png"/><Relationship Id="rId13" Type="http://schemas.openxmlformats.org/officeDocument/2006/relationships/hyperlink" Target="#'Impacto socioecon&#244;mico e desenv'!A1"/><Relationship Id="rId18" Type="http://schemas.openxmlformats.org/officeDocument/2006/relationships/hyperlink" Target="#'Pol&#237;ticas e processos de remune'!A1"/><Relationship Id="rId3" Type="http://schemas.openxmlformats.org/officeDocument/2006/relationships/hyperlink" Target="#&#205;ndice!A1"/><Relationship Id="rId7" Type="http://schemas.openxmlformats.org/officeDocument/2006/relationships/hyperlink" Target="#'Sobre este relat&#243;rio'!A1"/><Relationship Id="rId12" Type="http://schemas.openxmlformats.org/officeDocument/2006/relationships/hyperlink" Target="#'Diversidade e inclus&#227;o'!A1"/><Relationship Id="rId17" Type="http://schemas.openxmlformats.org/officeDocument/2006/relationships/hyperlink" Target="#'&#201;tica, integridade e compliance'!A1"/><Relationship Id="rId2" Type="http://schemas.openxmlformats.org/officeDocument/2006/relationships/image" Target="../media/image2.png"/><Relationship Id="rId16" Type="http://schemas.openxmlformats.org/officeDocument/2006/relationships/hyperlink" Target="#'Contribui&#231;&#245;es socioambientais'!A1"/><Relationship Id="rId1" Type="http://schemas.openxmlformats.org/officeDocument/2006/relationships/hyperlink" Target="#In&#237;cio!A1"/><Relationship Id="rId6" Type="http://schemas.openxmlformats.org/officeDocument/2006/relationships/hyperlink" Target="#'Regulamenta&#231;&#245;es, gest&#227;o de risc'!A1"/><Relationship Id="rId11" Type="http://schemas.openxmlformats.org/officeDocument/2006/relationships/hyperlink" Target="#'Gest&#227;o respons&#225;vel dos recursos'!A1"/><Relationship Id="rId5" Type="http://schemas.openxmlformats.org/officeDocument/2006/relationships/hyperlink" Target="#'Desempenho econ&#244;mico-financeiro'!A1"/><Relationship Id="rId15" Type="http://schemas.openxmlformats.org/officeDocument/2006/relationships/hyperlink" Target="#'Ativos e desempenho'!A1"/><Relationship Id="rId10" Type="http://schemas.openxmlformats.org/officeDocument/2006/relationships/hyperlink" Target="#'Estrutura corporativa'!A1"/><Relationship Id="rId4" Type="http://schemas.openxmlformats.org/officeDocument/2006/relationships/image" Target="../media/image8.png"/><Relationship Id="rId9" Type="http://schemas.openxmlformats.org/officeDocument/2006/relationships/hyperlink" Target="#'Rela&#231;&#245;es governamentais e advoc'!A1"/><Relationship Id="rId14" Type="http://schemas.openxmlformats.org/officeDocument/2006/relationships/hyperlink" Target="#'Inova&#231;&#245;es e novas oportunidades'!A1"/></Relationships>
</file>

<file path=xl/drawings/_rels/drawing13.xml.rels><?xml version="1.0" encoding="UTF-8" standalone="yes"?>
<Relationships xmlns="http://schemas.openxmlformats.org/package/2006/relationships"><Relationship Id="rId8" Type="http://schemas.openxmlformats.org/officeDocument/2006/relationships/hyperlink" Target="#'Pol&#237;ticas e processos de remune'!A1"/><Relationship Id="rId13" Type="http://schemas.openxmlformats.org/officeDocument/2006/relationships/hyperlink" Target="#'Impacto socioecon&#244;mico e desenv'!A1"/><Relationship Id="rId3" Type="http://schemas.openxmlformats.org/officeDocument/2006/relationships/hyperlink" Target="#In&#237;cio!A1"/><Relationship Id="rId7" Type="http://schemas.openxmlformats.org/officeDocument/2006/relationships/hyperlink" Target="#'Gest&#227;o respons&#225;vel dos recursos'!A1"/><Relationship Id="rId12" Type="http://schemas.openxmlformats.org/officeDocument/2006/relationships/hyperlink" Target="#'Diversidade e inclus&#227;o'!A1"/><Relationship Id="rId2" Type="http://schemas.openxmlformats.org/officeDocument/2006/relationships/image" Target="../media/image4.png"/><Relationship Id="rId16" Type="http://schemas.openxmlformats.org/officeDocument/2006/relationships/hyperlink" Target="#'Contribui&#231;&#245;es socioambientais'!A1"/><Relationship Id="rId1" Type="http://schemas.openxmlformats.org/officeDocument/2006/relationships/hyperlink" Target="#'Sobre este relat&#243;rio'!A1"/><Relationship Id="rId6" Type="http://schemas.openxmlformats.org/officeDocument/2006/relationships/image" Target="../media/image8.png"/><Relationship Id="rId11" Type="http://schemas.openxmlformats.org/officeDocument/2006/relationships/hyperlink" Target="#'Desempenho econ&#244;mico-financeiro'!A1"/><Relationship Id="rId5" Type="http://schemas.openxmlformats.org/officeDocument/2006/relationships/hyperlink" Target="#&#205;ndice!A1"/><Relationship Id="rId15" Type="http://schemas.openxmlformats.org/officeDocument/2006/relationships/hyperlink" Target="#'Ativos e desempenho'!A1"/><Relationship Id="rId10" Type="http://schemas.openxmlformats.org/officeDocument/2006/relationships/hyperlink" Target="#'Estrutura corporativa'!A1"/><Relationship Id="rId4" Type="http://schemas.openxmlformats.org/officeDocument/2006/relationships/image" Target="../media/image2.png"/><Relationship Id="rId9" Type="http://schemas.openxmlformats.org/officeDocument/2006/relationships/hyperlink" Target="#'Rela&#231;&#245;es governamentais e advoc'!A1"/><Relationship Id="rId14" Type="http://schemas.openxmlformats.org/officeDocument/2006/relationships/hyperlink" Target="#'Inova&#231;&#245;es e novas oportunidades'!A1"/></Relationships>
</file>

<file path=xl/drawings/_rels/drawing14.xml.rels><?xml version="1.0" encoding="UTF-8" standalone="yes"?>
<Relationships xmlns="http://schemas.openxmlformats.org/package/2006/relationships"><Relationship Id="rId8" Type="http://schemas.openxmlformats.org/officeDocument/2006/relationships/hyperlink" Target="#'Desempenho econ&#244;mico-financeiro'!A1"/><Relationship Id="rId13" Type="http://schemas.openxmlformats.org/officeDocument/2006/relationships/hyperlink" Target="#'Impacto socioecon&#244;mico e desenv'!A1"/><Relationship Id="rId18" Type="http://schemas.openxmlformats.org/officeDocument/2006/relationships/hyperlink" Target="#'Biodiversidade e ecossistemas'!A1"/><Relationship Id="rId3" Type="http://schemas.openxmlformats.org/officeDocument/2006/relationships/hyperlink" Target="#In&#237;cio!A1"/><Relationship Id="rId21" Type="http://schemas.openxmlformats.org/officeDocument/2006/relationships/hyperlink" Target="#Res&#237;duos!A1"/><Relationship Id="rId7" Type="http://schemas.openxmlformats.org/officeDocument/2006/relationships/hyperlink" Target="#'Estrat&#233;gia clim&#225;tica &amp; transi&#231;&#227;'!A1"/><Relationship Id="rId12" Type="http://schemas.openxmlformats.org/officeDocument/2006/relationships/hyperlink" Target="#'Diversidade e inclus&#227;o'!A1"/><Relationship Id="rId17" Type="http://schemas.openxmlformats.org/officeDocument/2006/relationships/hyperlink" Target="#Energia!A1"/><Relationship Id="rId2" Type="http://schemas.openxmlformats.org/officeDocument/2006/relationships/image" Target="../media/image4.png"/><Relationship Id="rId16" Type="http://schemas.openxmlformats.org/officeDocument/2006/relationships/hyperlink" Target="#'Contribui&#231;&#245;es socioambientais'!A1"/><Relationship Id="rId20" Type="http://schemas.openxmlformats.org/officeDocument/2006/relationships/hyperlink" Target="#'Emiss&#245;es atmosf&#233;ricas'!A1"/><Relationship Id="rId1" Type="http://schemas.openxmlformats.org/officeDocument/2006/relationships/hyperlink" Target="#'Sobre este relat&#243;rio'!A1"/><Relationship Id="rId6" Type="http://schemas.openxmlformats.org/officeDocument/2006/relationships/image" Target="../media/image8.png"/><Relationship Id="rId11" Type="http://schemas.openxmlformats.org/officeDocument/2006/relationships/hyperlink" Target="#'Gest&#227;o respons&#225;vel dos recursos'!A1"/><Relationship Id="rId5" Type="http://schemas.openxmlformats.org/officeDocument/2006/relationships/hyperlink" Target="#&#205;ndice!A1"/><Relationship Id="rId15" Type="http://schemas.openxmlformats.org/officeDocument/2006/relationships/hyperlink" Target="#'Ativos e desempenho'!A1"/><Relationship Id="rId10" Type="http://schemas.openxmlformats.org/officeDocument/2006/relationships/hyperlink" Target="#'Estrutura corporativa'!A1"/><Relationship Id="rId19" Type="http://schemas.openxmlformats.org/officeDocument/2006/relationships/hyperlink" Target="#'Recursos h&#237;dricos'!A1"/><Relationship Id="rId4" Type="http://schemas.openxmlformats.org/officeDocument/2006/relationships/image" Target="../media/image2.png"/><Relationship Id="rId9" Type="http://schemas.openxmlformats.org/officeDocument/2006/relationships/hyperlink" Target="#'Rela&#231;&#245;es governamentais e advoc'!A1"/><Relationship Id="rId14" Type="http://schemas.openxmlformats.org/officeDocument/2006/relationships/hyperlink" Target="#'Inova&#231;&#245;es e novas oportunidades'!A1"/></Relationships>
</file>

<file path=xl/drawings/_rels/drawing15.xml.rels><?xml version="1.0" encoding="UTF-8" standalone="yes"?>
<Relationships xmlns="http://schemas.openxmlformats.org/package/2006/relationships"><Relationship Id="rId8" Type="http://schemas.openxmlformats.org/officeDocument/2006/relationships/image" Target="../media/image4.png"/><Relationship Id="rId13" Type="http://schemas.openxmlformats.org/officeDocument/2006/relationships/hyperlink" Target="#'Impacto socioecon&#244;mico e desenv'!A1"/><Relationship Id="rId18" Type="http://schemas.openxmlformats.org/officeDocument/2006/relationships/hyperlink" Target="#'Biodiversidade e ecossistemas'!A1"/><Relationship Id="rId3" Type="http://schemas.openxmlformats.org/officeDocument/2006/relationships/hyperlink" Target="#&#205;ndice!A1"/><Relationship Id="rId21" Type="http://schemas.openxmlformats.org/officeDocument/2006/relationships/hyperlink" Target="#Res&#237;duos!A1"/><Relationship Id="rId7" Type="http://schemas.openxmlformats.org/officeDocument/2006/relationships/hyperlink" Target="#'Sobre este relat&#243;rio'!A1"/><Relationship Id="rId12" Type="http://schemas.openxmlformats.org/officeDocument/2006/relationships/hyperlink" Target="#'Diversidade e inclus&#227;o'!A1"/><Relationship Id="rId17" Type="http://schemas.openxmlformats.org/officeDocument/2006/relationships/hyperlink" Target="#'Estrat&#233;gia clim&#225;tica &amp; transi&#231;&#227;'!A1"/><Relationship Id="rId2" Type="http://schemas.openxmlformats.org/officeDocument/2006/relationships/image" Target="../media/image2.png"/><Relationship Id="rId16" Type="http://schemas.openxmlformats.org/officeDocument/2006/relationships/hyperlink" Target="#'Contribui&#231;&#245;es socioambientais'!A1"/><Relationship Id="rId20" Type="http://schemas.openxmlformats.org/officeDocument/2006/relationships/hyperlink" Target="#'Emiss&#245;es atmosf&#233;ricas'!A1"/><Relationship Id="rId1" Type="http://schemas.openxmlformats.org/officeDocument/2006/relationships/hyperlink" Target="#In&#237;cio!A1"/><Relationship Id="rId6" Type="http://schemas.openxmlformats.org/officeDocument/2006/relationships/hyperlink" Target="#'Gest&#227;o respons&#225;vel dos recursos'!A1"/><Relationship Id="rId11" Type="http://schemas.openxmlformats.org/officeDocument/2006/relationships/hyperlink" Target="#'Desempenho econ&#244;mico-financeiro'!A1"/><Relationship Id="rId5" Type="http://schemas.openxmlformats.org/officeDocument/2006/relationships/hyperlink" Target="#Energia!A1"/><Relationship Id="rId15" Type="http://schemas.openxmlformats.org/officeDocument/2006/relationships/hyperlink" Target="#'Ativos e desempenho'!A1"/><Relationship Id="rId23" Type="http://schemas.openxmlformats.org/officeDocument/2006/relationships/chart" Target="../charts/chart2.xml"/><Relationship Id="rId10" Type="http://schemas.openxmlformats.org/officeDocument/2006/relationships/hyperlink" Target="#'Estrutura corporativa'!A1"/><Relationship Id="rId19" Type="http://schemas.openxmlformats.org/officeDocument/2006/relationships/hyperlink" Target="#'Recursos h&#237;dricos'!A1"/><Relationship Id="rId4" Type="http://schemas.openxmlformats.org/officeDocument/2006/relationships/image" Target="../media/image8.png"/><Relationship Id="rId9" Type="http://schemas.openxmlformats.org/officeDocument/2006/relationships/hyperlink" Target="#'Rela&#231;&#245;es governamentais e advoc'!A1"/><Relationship Id="rId14" Type="http://schemas.openxmlformats.org/officeDocument/2006/relationships/hyperlink" Target="#'Inova&#231;&#245;es e novas oportunidades'!A1"/><Relationship Id="rId22" Type="http://schemas.openxmlformats.org/officeDocument/2006/relationships/chart" Target="../charts/chart1.xml"/></Relationships>
</file>

<file path=xl/drawings/_rels/drawing16.xml.rels><?xml version="1.0" encoding="UTF-8" standalone="yes"?>
<Relationships xmlns="http://schemas.openxmlformats.org/package/2006/relationships"><Relationship Id="rId8" Type="http://schemas.openxmlformats.org/officeDocument/2006/relationships/image" Target="../media/image4.png"/><Relationship Id="rId13" Type="http://schemas.openxmlformats.org/officeDocument/2006/relationships/hyperlink" Target="#'Diversidade e inclus&#227;o'!A1"/><Relationship Id="rId18" Type="http://schemas.openxmlformats.org/officeDocument/2006/relationships/hyperlink" Target="#Energia!A1"/><Relationship Id="rId3" Type="http://schemas.openxmlformats.org/officeDocument/2006/relationships/hyperlink" Target="#&#205;ndice!A1"/><Relationship Id="rId21" Type="http://schemas.openxmlformats.org/officeDocument/2006/relationships/hyperlink" Target="#Res&#237;duos!A1"/><Relationship Id="rId7" Type="http://schemas.openxmlformats.org/officeDocument/2006/relationships/hyperlink" Target="#'Sobre este relat&#243;rio'!A1"/><Relationship Id="rId12" Type="http://schemas.openxmlformats.org/officeDocument/2006/relationships/hyperlink" Target="#'Gest&#227;o respons&#225;vel dos recursos'!A1"/><Relationship Id="rId17" Type="http://schemas.openxmlformats.org/officeDocument/2006/relationships/hyperlink" Target="#'Contribui&#231;&#245;es socioambientais'!A1"/><Relationship Id="rId2" Type="http://schemas.openxmlformats.org/officeDocument/2006/relationships/image" Target="../media/image2.png"/><Relationship Id="rId16" Type="http://schemas.openxmlformats.org/officeDocument/2006/relationships/hyperlink" Target="#'Ativos e desempenho'!A1"/><Relationship Id="rId20" Type="http://schemas.openxmlformats.org/officeDocument/2006/relationships/hyperlink" Target="#'Emiss&#245;es atmosf&#233;ricas'!A1"/><Relationship Id="rId1" Type="http://schemas.openxmlformats.org/officeDocument/2006/relationships/hyperlink" Target="#In&#237;cio!A1"/><Relationship Id="rId6" Type="http://schemas.openxmlformats.org/officeDocument/2006/relationships/hyperlink" Target="#'Estrat&#233;gia clim&#225;tica &amp; transi&#231;&#227;'!A1"/><Relationship Id="rId11" Type="http://schemas.openxmlformats.org/officeDocument/2006/relationships/hyperlink" Target="#'Desempenho econ&#244;mico-financeiro'!A1"/><Relationship Id="rId5" Type="http://schemas.openxmlformats.org/officeDocument/2006/relationships/hyperlink" Target="#'Biodiversidade e ecossistemas'!A1"/><Relationship Id="rId15" Type="http://schemas.openxmlformats.org/officeDocument/2006/relationships/hyperlink" Target="#'Inova&#231;&#245;es e novas oportunidades'!A1"/><Relationship Id="rId10" Type="http://schemas.openxmlformats.org/officeDocument/2006/relationships/hyperlink" Target="#'Estrutura corporativa'!A1"/><Relationship Id="rId19" Type="http://schemas.openxmlformats.org/officeDocument/2006/relationships/hyperlink" Target="#'Recursos h&#237;dricos'!A1"/><Relationship Id="rId4" Type="http://schemas.openxmlformats.org/officeDocument/2006/relationships/image" Target="../media/image8.png"/><Relationship Id="rId9" Type="http://schemas.openxmlformats.org/officeDocument/2006/relationships/hyperlink" Target="#'Rela&#231;&#245;es governamentais e advoc'!A1"/><Relationship Id="rId14" Type="http://schemas.openxmlformats.org/officeDocument/2006/relationships/hyperlink" Target="#'Impacto socioecon&#244;mico e desenv'!A1"/></Relationships>
</file>

<file path=xl/drawings/_rels/drawing17.xml.rels><?xml version="1.0" encoding="UTF-8" standalone="yes"?>
<Relationships xmlns="http://schemas.openxmlformats.org/package/2006/relationships"><Relationship Id="rId8" Type="http://schemas.openxmlformats.org/officeDocument/2006/relationships/image" Target="../media/image4.png"/><Relationship Id="rId13" Type="http://schemas.openxmlformats.org/officeDocument/2006/relationships/hyperlink" Target="#'Diversidade e inclus&#227;o'!A1"/><Relationship Id="rId18" Type="http://schemas.openxmlformats.org/officeDocument/2006/relationships/hyperlink" Target="#'Estrat&#233;gia clim&#225;tica &amp; transi&#231;&#227;'!A1"/><Relationship Id="rId3" Type="http://schemas.openxmlformats.org/officeDocument/2006/relationships/hyperlink" Target="#&#205;ndice!A1"/><Relationship Id="rId21" Type="http://schemas.openxmlformats.org/officeDocument/2006/relationships/hyperlink" Target="#Res&#237;duos!A1"/><Relationship Id="rId7" Type="http://schemas.openxmlformats.org/officeDocument/2006/relationships/hyperlink" Target="#'Sobre este relat&#243;rio'!A1"/><Relationship Id="rId12" Type="http://schemas.openxmlformats.org/officeDocument/2006/relationships/hyperlink" Target="#'Gest&#227;o respons&#225;vel dos recursos'!A1"/><Relationship Id="rId17" Type="http://schemas.openxmlformats.org/officeDocument/2006/relationships/hyperlink" Target="#'Contribui&#231;&#245;es socioambientais'!A1"/><Relationship Id="rId2" Type="http://schemas.openxmlformats.org/officeDocument/2006/relationships/image" Target="../media/image2.png"/><Relationship Id="rId16" Type="http://schemas.openxmlformats.org/officeDocument/2006/relationships/hyperlink" Target="#'Ativos e desempenho'!A1"/><Relationship Id="rId20" Type="http://schemas.openxmlformats.org/officeDocument/2006/relationships/hyperlink" Target="#'Emiss&#245;es atmosf&#233;ricas'!A1"/><Relationship Id="rId1" Type="http://schemas.openxmlformats.org/officeDocument/2006/relationships/hyperlink" Target="#In&#237;cio!A1"/><Relationship Id="rId6" Type="http://schemas.openxmlformats.org/officeDocument/2006/relationships/hyperlink" Target="#Energia!A1"/><Relationship Id="rId11" Type="http://schemas.openxmlformats.org/officeDocument/2006/relationships/hyperlink" Target="#'Desempenho econ&#244;mico-financeiro'!A1"/><Relationship Id="rId5" Type="http://schemas.openxmlformats.org/officeDocument/2006/relationships/hyperlink" Target="#'Recursos h&#237;dricos'!A1"/><Relationship Id="rId15" Type="http://schemas.openxmlformats.org/officeDocument/2006/relationships/hyperlink" Target="#'Inova&#231;&#245;es e novas oportunidades'!A1"/><Relationship Id="rId10" Type="http://schemas.openxmlformats.org/officeDocument/2006/relationships/hyperlink" Target="#'Estrutura corporativa'!A1"/><Relationship Id="rId19" Type="http://schemas.openxmlformats.org/officeDocument/2006/relationships/hyperlink" Target="#'Biodiversidade e ecossistemas'!A1"/><Relationship Id="rId4" Type="http://schemas.openxmlformats.org/officeDocument/2006/relationships/image" Target="../media/image8.png"/><Relationship Id="rId9" Type="http://schemas.openxmlformats.org/officeDocument/2006/relationships/hyperlink" Target="#'Rela&#231;&#245;es governamentais e advoc'!A1"/><Relationship Id="rId14" Type="http://schemas.openxmlformats.org/officeDocument/2006/relationships/hyperlink" Target="#'Impacto socioecon&#244;mico e desenv'!A1"/></Relationships>
</file>

<file path=xl/drawings/_rels/drawing18.xml.rels><?xml version="1.0" encoding="UTF-8" standalone="yes"?>
<Relationships xmlns="http://schemas.openxmlformats.org/package/2006/relationships"><Relationship Id="rId8" Type="http://schemas.openxmlformats.org/officeDocument/2006/relationships/image" Target="../media/image4.png"/><Relationship Id="rId13" Type="http://schemas.openxmlformats.org/officeDocument/2006/relationships/hyperlink" Target="#'Diversidade e inclus&#227;o'!A1"/><Relationship Id="rId18" Type="http://schemas.openxmlformats.org/officeDocument/2006/relationships/hyperlink" Target="#'Estrat&#233;gia clim&#225;tica &amp; transi&#231;&#227;'!A1"/><Relationship Id="rId3" Type="http://schemas.openxmlformats.org/officeDocument/2006/relationships/hyperlink" Target="#&#205;ndice!A1"/><Relationship Id="rId21" Type="http://schemas.openxmlformats.org/officeDocument/2006/relationships/hyperlink" Target="#Res&#237;duos!A1"/><Relationship Id="rId7" Type="http://schemas.openxmlformats.org/officeDocument/2006/relationships/hyperlink" Target="#'Sobre este relat&#243;rio'!A1"/><Relationship Id="rId12" Type="http://schemas.openxmlformats.org/officeDocument/2006/relationships/hyperlink" Target="#'Gest&#227;o respons&#225;vel dos recursos'!A1"/><Relationship Id="rId17" Type="http://schemas.openxmlformats.org/officeDocument/2006/relationships/hyperlink" Target="#'Contribui&#231;&#245;es socioambientais'!A1"/><Relationship Id="rId2" Type="http://schemas.openxmlformats.org/officeDocument/2006/relationships/image" Target="../media/image2.png"/><Relationship Id="rId16" Type="http://schemas.openxmlformats.org/officeDocument/2006/relationships/hyperlink" Target="#'Ativos e desempenho'!A1"/><Relationship Id="rId20" Type="http://schemas.openxmlformats.org/officeDocument/2006/relationships/hyperlink" Target="#'Recursos h&#237;dricos'!A1"/><Relationship Id="rId1" Type="http://schemas.openxmlformats.org/officeDocument/2006/relationships/hyperlink" Target="#In&#237;cio!A1"/><Relationship Id="rId6" Type="http://schemas.openxmlformats.org/officeDocument/2006/relationships/hyperlink" Target="#'Biodiversidade e ecossistemas'!A1"/><Relationship Id="rId11" Type="http://schemas.openxmlformats.org/officeDocument/2006/relationships/hyperlink" Target="#'Desempenho econ&#244;mico-financeiro'!A1"/><Relationship Id="rId5" Type="http://schemas.openxmlformats.org/officeDocument/2006/relationships/hyperlink" Target="#'Emiss&#245;es atmosf&#233;ricas'!A1"/><Relationship Id="rId15" Type="http://schemas.openxmlformats.org/officeDocument/2006/relationships/hyperlink" Target="#'Inova&#231;&#245;es e novas oportunidades'!A1"/><Relationship Id="rId10" Type="http://schemas.openxmlformats.org/officeDocument/2006/relationships/hyperlink" Target="#'Estrutura corporativa'!A1"/><Relationship Id="rId19" Type="http://schemas.openxmlformats.org/officeDocument/2006/relationships/hyperlink" Target="#Energia!A1"/><Relationship Id="rId4" Type="http://schemas.openxmlformats.org/officeDocument/2006/relationships/image" Target="../media/image8.png"/><Relationship Id="rId9" Type="http://schemas.openxmlformats.org/officeDocument/2006/relationships/hyperlink" Target="#'Rela&#231;&#245;es governamentais e advoc'!A1"/><Relationship Id="rId14" Type="http://schemas.openxmlformats.org/officeDocument/2006/relationships/hyperlink" Target="#'Impacto socioecon&#244;mico e desenv'!A1"/></Relationships>
</file>

<file path=xl/drawings/_rels/drawing19.xml.rels><?xml version="1.0" encoding="UTF-8" standalone="yes"?>
<Relationships xmlns="http://schemas.openxmlformats.org/package/2006/relationships"><Relationship Id="rId8" Type="http://schemas.openxmlformats.org/officeDocument/2006/relationships/image" Target="../media/image4.png"/><Relationship Id="rId13" Type="http://schemas.openxmlformats.org/officeDocument/2006/relationships/hyperlink" Target="#'Diversidade e inclus&#227;o'!A1"/><Relationship Id="rId18" Type="http://schemas.openxmlformats.org/officeDocument/2006/relationships/hyperlink" Target="#'Estrat&#233;gia clim&#225;tica &amp; transi&#231;&#227;'!A1"/><Relationship Id="rId3" Type="http://schemas.openxmlformats.org/officeDocument/2006/relationships/hyperlink" Target="#&#205;ndice!A1"/><Relationship Id="rId21" Type="http://schemas.openxmlformats.org/officeDocument/2006/relationships/hyperlink" Target="#'Emiss&#245;es atmosf&#233;ricas'!A1"/><Relationship Id="rId7" Type="http://schemas.openxmlformats.org/officeDocument/2006/relationships/hyperlink" Target="#'Sobre este relat&#243;rio'!A1"/><Relationship Id="rId12" Type="http://schemas.openxmlformats.org/officeDocument/2006/relationships/hyperlink" Target="#'Gest&#227;o respons&#225;vel dos recursos'!A1"/><Relationship Id="rId17" Type="http://schemas.openxmlformats.org/officeDocument/2006/relationships/hyperlink" Target="#'Contribui&#231;&#245;es socioambientais'!A1"/><Relationship Id="rId2" Type="http://schemas.openxmlformats.org/officeDocument/2006/relationships/image" Target="../media/image2.png"/><Relationship Id="rId16" Type="http://schemas.openxmlformats.org/officeDocument/2006/relationships/hyperlink" Target="#'Ativos e desempenho'!A1"/><Relationship Id="rId20" Type="http://schemas.openxmlformats.org/officeDocument/2006/relationships/hyperlink" Target="#'Biodiversidade e ecossistemas'!A1"/><Relationship Id="rId1" Type="http://schemas.openxmlformats.org/officeDocument/2006/relationships/hyperlink" Target="#In&#237;cio!A1"/><Relationship Id="rId6" Type="http://schemas.openxmlformats.org/officeDocument/2006/relationships/hyperlink" Target="#'Recursos h&#237;dricos'!A1"/><Relationship Id="rId11" Type="http://schemas.openxmlformats.org/officeDocument/2006/relationships/hyperlink" Target="#'Desempenho econ&#244;mico-financeiro'!A1"/><Relationship Id="rId5" Type="http://schemas.openxmlformats.org/officeDocument/2006/relationships/hyperlink" Target="#Res&#237;duos!A1"/><Relationship Id="rId15" Type="http://schemas.openxmlformats.org/officeDocument/2006/relationships/hyperlink" Target="#'Inova&#231;&#245;es e novas oportunidades'!A1"/><Relationship Id="rId10" Type="http://schemas.openxmlformats.org/officeDocument/2006/relationships/hyperlink" Target="#'Estrutura corporativa'!A1"/><Relationship Id="rId19" Type="http://schemas.openxmlformats.org/officeDocument/2006/relationships/hyperlink" Target="#Energia!A1"/><Relationship Id="rId4" Type="http://schemas.openxmlformats.org/officeDocument/2006/relationships/image" Target="../media/image8.png"/><Relationship Id="rId9" Type="http://schemas.openxmlformats.org/officeDocument/2006/relationships/hyperlink" Target="#'Rela&#231;&#245;es governamentais e advoc'!A1"/><Relationship Id="rId14" Type="http://schemas.openxmlformats.org/officeDocument/2006/relationships/hyperlink" Target="#'Impacto socioecon&#244;mico e desenv'!A1"/></Relationships>
</file>

<file path=xl/drawings/_rels/drawing2.xml.rels><?xml version="1.0" encoding="UTF-8" standalone="yes"?>
<Relationships xmlns="http://schemas.openxmlformats.org/package/2006/relationships"><Relationship Id="rId3" Type="http://schemas.openxmlformats.org/officeDocument/2006/relationships/hyperlink" Target="#Capa!A1"/><Relationship Id="rId2" Type="http://schemas.openxmlformats.org/officeDocument/2006/relationships/hyperlink" Target="#&#205;ndice!A1"/><Relationship Id="rId1" Type="http://schemas.openxmlformats.org/officeDocument/2006/relationships/image" Target="../media/image4.png"/><Relationship Id="rId6" Type="http://schemas.openxmlformats.org/officeDocument/2006/relationships/image" Target="../media/image3.png"/><Relationship Id="rId5" Type="http://schemas.openxmlformats.org/officeDocument/2006/relationships/image" Target="../media/image2.png"/><Relationship Id="rId4" Type="http://schemas.openxmlformats.org/officeDocument/2006/relationships/hyperlink" Target="#In&#237;cio!A1"/></Relationships>
</file>

<file path=xl/drawings/_rels/drawing20.xml.rels><?xml version="1.0" encoding="UTF-8" standalone="yes"?>
<Relationships xmlns="http://schemas.openxmlformats.org/package/2006/relationships"><Relationship Id="rId8" Type="http://schemas.openxmlformats.org/officeDocument/2006/relationships/image" Target="../media/image4.png"/><Relationship Id="rId13" Type="http://schemas.openxmlformats.org/officeDocument/2006/relationships/hyperlink" Target="#'Diversidade e inclus&#227;o'!A1"/><Relationship Id="rId18" Type="http://schemas.openxmlformats.org/officeDocument/2006/relationships/hyperlink" Target="#'Estrat&#233;gia clim&#225;tica &amp; transi&#231;&#227;'!A1"/><Relationship Id="rId3" Type="http://schemas.openxmlformats.org/officeDocument/2006/relationships/hyperlink" Target="#&#205;ndice!A1"/><Relationship Id="rId21" Type="http://schemas.openxmlformats.org/officeDocument/2006/relationships/hyperlink" Target="#'Recursos h&#237;dricos'!A1"/><Relationship Id="rId7" Type="http://schemas.openxmlformats.org/officeDocument/2006/relationships/hyperlink" Target="#'Sobre este relat&#243;rio'!A1"/><Relationship Id="rId12" Type="http://schemas.openxmlformats.org/officeDocument/2006/relationships/hyperlink" Target="#'Gest&#227;o respons&#225;vel dos recursos'!A1"/><Relationship Id="rId17" Type="http://schemas.openxmlformats.org/officeDocument/2006/relationships/hyperlink" Target="#'Contribui&#231;&#245;es socioambientais'!A1"/><Relationship Id="rId2" Type="http://schemas.openxmlformats.org/officeDocument/2006/relationships/image" Target="../media/image2.png"/><Relationship Id="rId16" Type="http://schemas.openxmlformats.org/officeDocument/2006/relationships/hyperlink" Target="#'Ativos e desempenho'!A1"/><Relationship Id="rId20" Type="http://schemas.openxmlformats.org/officeDocument/2006/relationships/hyperlink" Target="#'Biodiversidade e ecossistemas'!A1"/><Relationship Id="rId1" Type="http://schemas.openxmlformats.org/officeDocument/2006/relationships/hyperlink" Target="#In&#237;cio!A1"/><Relationship Id="rId6" Type="http://schemas.openxmlformats.org/officeDocument/2006/relationships/hyperlink" Target="#'Emiss&#245;es atmosf&#233;ricas'!A1"/><Relationship Id="rId11" Type="http://schemas.openxmlformats.org/officeDocument/2006/relationships/hyperlink" Target="#'Desempenho econ&#244;mico-financeiro'!A1"/><Relationship Id="rId5" Type="http://schemas.openxmlformats.org/officeDocument/2006/relationships/hyperlink" Target="#'Atra&#231;&#227;o, desenvolvimento'!A1"/><Relationship Id="rId15" Type="http://schemas.openxmlformats.org/officeDocument/2006/relationships/hyperlink" Target="#'Inova&#231;&#245;es e novas oportunidades'!A1"/><Relationship Id="rId10" Type="http://schemas.openxmlformats.org/officeDocument/2006/relationships/hyperlink" Target="#'Estrutura corporativa'!A1"/><Relationship Id="rId19" Type="http://schemas.openxmlformats.org/officeDocument/2006/relationships/hyperlink" Target="#Energia!A1"/><Relationship Id="rId4" Type="http://schemas.openxmlformats.org/officeDocument/2006/relationships/image" Target="../media/image8.png"/><Relationship Id="rId9" Type="http://schemas.openxmlformats.org/officeDocument/2006/relationships/hyperlink" Target="#'Rela&#231;&#245;es governamentais e advoc'!A1"/><Relationship Id="rId14" Type="http://schemas.openxmlformats.org/officeDocument/2006/relationships/hyperlink" Target="#'Impacto socioecon&#244;mico e desenv'!A1"/><Relationship Id="rId22" Type="http://schemas.openxmlformats.org/officeDocument/2006/relationships/hyperlink" Target="#Res&#237;duos!A1"/></Relationships>
</file>

<file path=xl/drawings/_rels/drawing21.xml.rels><?xml version="1.0" encoding="UTF-8" standalone="yes"?>
<Relationships xmlns="http://schemas.openxmlformats.org/package/2006/relationships"><Relationship Id="rId8" Type="http://schemas.openxmlformats.org/officeDocument/2006/relationships/hyperlink" Target="#Res&#237;duos!A1"/><Relationship Id="rId13" Type="http://schemas.openxmlformats.org/officeDocument/2006/relationships/hyperlink" Target="#'Impacto socioecon&#244;mico e desenv'!A1"/><Relationship Id="rId18" Type="http://schemas.openxmlformats.org/officeDocument/2006/relationships/hyperlink" Target="#'Atra&#231;&#227;o, desenvolvimento'!A1"/><Relationship Id="rId3" Type="http://schemas.openxmlformats.org/officeDocument/2006/relationships/hyperlink" Target="#In&#237;cio!A1"/><Relationship Id="rId7" Type="http://schemas.openxmlformats.org/officeDocument/2006/relationships/hyperlink" Target="#'Diversidade e inclus&#227;o'!A1"/><Relationship Id="rId12" Type="http://schemas.openxmlformats.org/officeDocument/2006/relationships/hyperlink" Target="#'Gest&#227;o respons&#225;vel dos recursos'!A1"/><Relationship Id="rId17" Type="http://schemas.openxmlformats.org/officeDocument/2006/relationships/hyperlink" Target="#'Sa&#250;de, bem-estar e seguran&#231;a'!A1"/><Relationship Id="rId2" Type="http://schemas.openxmlformats.org/officeDocument/2006/relationships/image" Target="../media/image4.png"/><Relationship Id="rId16" Type="http://schemas.openxmlformats.org/officeDocument/2006/relationships/hyperlink" Target="#'Contribui&#231;&#245;es socioambientais'!A1"/><Relationship Id="rId20" Type="http://schemas.openxmlformats.org/officeDocument/2006/relationships/hyperlink" Target="#'Remunera&#231;&#227;o e benef&#237;cios'!A1"/><Relationship Id="rId1" Type="http://schemas.openxmlformats.org/officeDocument/2006/relationships/hyperlink" Target="#'Sobre este relat&#243;rio'!A1"/><Relationship Id="rId6" Type="http://schemas.openxmlformats.org/officeDocument/2006/relationships/image" Target="../media/image8.png"/><Relationship Id="rId11" Type="http://schemas.openxmlformats.org/officeDocument/2006/relationships/hyperlink" Target="#'Desempenho econ&#244;mico-financeiro'!A1"/><Relationship Id="rId5" Type="http://schemas.openxmlformats.org/officeDocument/2006/relationships/hyperlink" Target="#&#205;ndice!A1"/><Relationship Id="rId15" Type="http://schemas.openxmlformats.org/officeDocument/2006/relationships/hyperlink" Target="#'Ativos e desempenho'!A1"/><Relationship Id="rId10" Type="http://schemas.openxmlformats.org/officeDocument/2006/relationships/hyperlink" Target="#'Estrutura corporativa'!A1"/><Relationship Id="rId19" Type="http://schemas.openxmlformats.org/officeDocument/2006/relationships/hyperlink" Target="#'Gest&#227;o de pessoas'!A1"/><Relationship Id="rId4" Type="http://schemas.openxmlformats.org/officeDocument/2006/relationships/image" Target="../media/image2.png"/><Relationship Id="rId9" Type="http://schemas.openxmlformats.org/officeDocument/2006/relationships/hyperlink" Target="#'Rela&#231;&#245;es governamentais e advoc'!A1"/><Relationship Id="rId14" Type="http://schemas.openxmlformats.org/officeDocument/2006/relationships/hyperlink" Target="#'Inova&#231;&#245;es e novas oportunidades'!A1"/></Relationships>
</file>

<file path=xl/drawings/_rels/drawing22.xml.rels><?xml version="1.0" encoding="UTF-8" standalone="yes"?>
<Relationships xmlns="http://schemas.openxmlformats.org/package/2006/relationships"><Relationship Id="rId8" Type="http://schemas.openxmlformats.org/officeDocument/2006/relationships/hyperlink" Target="#'Sobre este relat&#243;rio'!A1"/><Relationship Id="rId13" Type="http://schemas.openxmlformats.org/officeDocument/2006/relationships/hyperlink" Target="#'Diversidade e inclus&#227;o'!A1"/><Relationship Id="rId18" Type="http://schemas.openxmlformats.org/officeDocument/2006/relationships/hyperlink" Target="#'Gest&#227;o de pessoas'!A1"/><Relationship Id="rId3" Type="http://schemas.openxmlformats.org/officeDocument/2006/relationships/image" Target="../media/image2.png"/><Relationship Id="rId7" Type="http://schemas.openxmlformats.org/officeDocument/2006/relationships/hyperlink" Target="#'Atra&#231;&#227;o, desenvolvimento'!A1"/><Relationship Id="rId12" Type="http://schemas.openxmlformats.org/officeDocument/2006/relationships/hyperlink" Target="#'Gest&#227;o respons&#225;vel dos recursos'!A1"/><Relationship Id="rId17" Type="http://schemas.openxmlformats.org/officeDocument/2006/relationships/hyperlink" Target="#'Contribui&#231;&#245;es socioambientais'!A1"/><Relationship Id="rId2" Type="http://schemas.openxmlformats.org/officeDocument/2006/relationships/hyperlink" Target="#In&#237;cio!A1"/><Relationship Id="rId16" Type="http://schemas.openxmlformats.org/officeDocument/2006/relationships/hyperlink" Target="#'Ativos e desempenho'!A1"/><Relationship Id="rId1" Type="http://schemas.openxmlformats.org/officeDocument/2006/relationships/image" Target="../media/image4.png"/><Relationship Id="rId6" Type="http://schemas.openxmlformats.org/officeDocument/2006/relationships/hyperlink" Target="#'Sa&#250;de, bem-estar e seguran&#231;a'!A1"/><Relationship Id="rId11" Type="http://schemas.openxmlformats.org/officeDocument/2006/relationships/hyperlink" Target="#'Desempenho econ&#244;mico-financeiro'!A1"/><Relationship Id="rId5" Type="http://schemas.openxmlformats.org/officeDocument/2006/relationships/image" Target="../media/image8.png"/><Relationship Id="rId15" Type="http://schemas.openxmlformats.org/officeDocument/2006/relationships/hyperlink" Target="#'Inova&#231;&#245;es e novas oportunidades'!A1"/><Relationship Id="rId10" Type="http://schemas.openxmlformats.org/officeDocument/2006/relationships/hyperlink" Target="#'Estrutura corporativa'!A1"/><Relationship Id="rId19" Type="http://schemas.openxmlformats.org/officeDocument/2006/relationships/hyperlink" Target="#'Remunera&#231;&#227;o e benef&#237;cios'!A1"/><Relationship Id="rId4" Type="http://schemas.openxmlformats.org/officeDocument/2006/relationships/hyperlink" Target="#&#205;ndice!A1"/><Relationship Id="rId9" Type="http://schemas.openxmlformats.org/officeDocument/2006/relationships/hyperlink" Target="#'Rela&#231;&#245;es governamentais e advoc'!A1"/><Relationship Id="rId14" Type="http://schemas.openxmlformats.org/officeDocument/2006/relationships/hyperlink" Target="#'Impacto socioecon&#244;mico e desenv'!A1"/></Relationships>
</file>

<file path=xl/drawings/_rels/drawing23.xml.rels><?xml version="1.0" encoding="UTF-8" standalone="yes"?>
<Relationships xmlns="http://schemas.openxmlformats.org/package/2006/relationships"><Relationship Id="rId8" Type="http://schemas.openxmlformats.org/officeDocument/2006/relationships/hyperlink" Target="#'Sobre este relat&#243;rio'!A1"/><Relationship Id="rId13" Type="http://schemas.openxmlformats.org/officeDocument/2006/relationships/hyperlink" Target="#'Impacto socioecon&#244;mico e desenv'!A1"/><Relationship Id="rId18" Type="http://schemas.openxmlformats.org/officeDocument/2006/relationships/hyperlink" Target="#'Atra&#231;&#227;o, desenvolvimento'!A1"/><Relationship Id="rId3" Type="http://schemas.openxmlformats.org/officeDocument/2006/relationships/image" Target="../media/image2.png"/><Relationship Id="rId7" Type="http://schemas.openxmlformats.org/officeDocument/2006/relationships/hyperlink" Target="#'Diversidade e inclus&#227;o'!A1"/><Relationship Id="rId12" Type="http://schemas.openxmlformats.org/officeDocument/2006/relationships/hyperlink" Target="#'Gest&#227;o respons&#225;vel dos recursos'!A1"/><Relationship Id="rId17" Type="http://schemas.openxmlformats.org/officeDocument/2006/relationships/hyperlink" Target="#'Sa&#250;de, bem-estar e seguran&#231;a'!A1"/><Relationship Id="rId2" Type="http://schemas.openxmlformats.org/officeDocument/2006/relationships/hyperlink" Target="#In&#237;cio!A1"/><Relationship Id="rId16" Type="http://schemas.openxmlformats.org/officeDocument/2006/relationships/hyperlink" Target="#'Contribui&#231;&#245;es socioambientais'!A1"/><Relationship Id="rId1" Type="http://schemas.openxmlformats.org/officeDocument/2006/relationships/image" Target="../media/image4.png"/><Relationship Id="rId6" Type="http://schemas.openxmlformats.org/officeDocument/2006/relationships/hyperlink" Target="#'Gest&#227;o de pessoas'!A1"/><Relationship Id="rId11" Type="http://schemas.openxmlformats.org/officeDocument/2006/relationships/hyperlink" Target="#'Desempenho econ&#244;mico-financeiro'!A1"/><Relationship Id="rId5" Type="http://schemas.openxmlformats.org/officeDocument/2006/relationships/image" Target="../media/image8.png"/><Relationship Id="rId15" Type="http://schemas.openxmlformats.org/officeDocument/2006/relationships/hyperlink" Target="#'Ativos e desempenho'!A1"/><Relationship Id="rId10" Type="http://schemas.openxmlformats.org/officeDocument/2006/relationships/hyperlink" Target="#'Estrutura corporativa'!A1"/><Relationship Id="rId19" Type="http://schemas.openxmlformats.org/officeDocument/2006/relationships/hyperlink" Target="#'Remunera&#231;&#227;o e benef&#237;cios'!A1"/><Relationship Id="rId4" Type="http://schemas.openxmlformats.org/officeDocument/2006/relationships/hyperlink" Target="#&#205;ndice!A1"/><Relationship Id="rId9" Type="http://schemas.openxmlformats.org/officeDocument/2006/relationships/hyperlink" Target="#'Rela&#231;&#245;es governamentais e advoc'!A1"/><Relationship Id="rId14" Type="http://schemas.openxmlformats.org/officeDocument/2006/relationships/hyperlink" Target="#'Inova&#231;&#245;es e novas oportunidades'!A1"/></Relationships>
</file>

<file path=xl/drawings/_rels/drawing24.xml.rels><?xml version="1.0" encoding="UTF-8" standalone="yes"?>
<Relationships xmlns="http://schemas.openxmlformats.org/package/2006/relationships"><Relationship Id="rId8" Type="http://schemas.openxmlformats.org/officeDocument/2006/relationships/hyperlink" Target="#'Sobre este relat&#243;rio'!A1"/><Relationship Id="rId13" Type="http://schemas.openxmlformats.org/officeDocument/2006/relationships/hyperlink" Target="#'Diversidade e inclus&#227;o'!A1"/><Relationship Id="rId18" Type="http://schemas.openxmlformats.org/officeDocument/2006/relationships/hyperlink" Target="#'Atra&#231;&#227;o, desenvolvimento'!A1"/><Relationship Id="rId3" Type="http://schemas.openxmlformats.org/officeDocument/2006/relationships/image" Target="../media/image2.png"/><Relationship Id="rId7" Type="http://schemas.openxmlformats.org/officeDocument/2006/relationships/hyperlink" Target="#'Sa&#250;de, bem-estar e seguran&#231;a'!A1"/><Relationship Id="rId12" Type="http://schemas.openxmlformats.org/officeDocument/2006/relationships/hyperlink" Target="#'Gest&#227;o respons&#225;vel dos recursos'!A1"/><Relationship Id="rId17" Type="http://schemas.openxmlformats.org/officeDocument/2006/relationships/hyperlink" Target="#'Contribui&#231;&#245;es socioambientais'!A1"/><Relationship Id="rId2" Type="http://schemas.openxmlformats.org/officeDocument/2006/relationships/hyperlink" Target="#In&#237;cio!A1"/><Relationship Id="rId16" Type="http://schemas.openxmlformats.org/officeDocument/2006/relationships/hyperlink" Target="#'Ativos e desempenho'!A1"/><Relationship Id="rId1" Type="http://schemas.openxmlformats.org/officeDocument/2006/relationships/image" Target="../media/image4.png"/><Relationship Id="rId6" Type="http://schemas.openxmlformats.org/officeDocument/2006/relationships/hyperlink" Target="#'Remunera&#231;&#227;o e benef&#237;cios'!A1"/><Relationship Id="rId11" Type="http://schemas.openxmlformats.org/officeDocument/2006/relationships/hyperlink" Target="#'Desempenho econ&#244;mico-financeiro'!A1"/><Relationship Id="rId5" Type="http://schemas.openxmlformats.org/officeDocument/2006/relationships/image" Target="../media/image8.png"/><Relationship Id="rId15" Type="http://schemas.openxmlformats.org/officeDocument/2006/relationships/hyperlink" Target="#'Inova&#231;&#245;es e novas oportunidades'!A1"/><Relationship Id="rId10" Type="http://schemas.openxmlformats.org/officeDocument/2006/relationships/hyperlink" Target="#'Estrutura corporativa'!A1"/><Relationship Id="rId19" Type="http://schemas.openxmlformats.org/officeDocument/2006/relationships/hyperlink" Target="#'Gest&#227;o de pessoas'!A1"/><Relationship Id="rId4" Type="http://schemas.openxmlformats.org/officeDocument/2006/relationships/hyperlink" Target="#&#205;ndice!A1"/><Relationship Id="rId9" Type="http://schemas.openxmlformats.org/officeDocument/2006/relationships/hyperlink" Target="#'Rela&#231;&#245;es governamentais e advoc'!A1"/><Relationship Id="rId14" Type="http://schemas.openxmlformats.org/officeDocument/2006/relationships/hyperlink" Target="#'Impacto socioecon&#244;mico e desenv'!A1"/></Relationships>
</file>

<file path=xl/drawings/_rels/drawing25.xml.rels><?xml version="1.0" encoding="UTF-8" standalone="yes"?>
<Relationships xmlns="http://schemas.openxmlformats.org/package/2006/relationships"><Relationship Id="rId8" Type="http://schemas.openxmlformats.org/officeDocument/2006/relationships/hyperlink" Target="#'Sobre este relat&#243;rio'!A1"/><Relationship Id="rId13" Type="http://schemas.openxmlformats.org/officeDocument/2006/relationships/hyperlink" Target="#'Diversidade e inclus&#227;o'!A1"/><Relationship Id="rId18" Type="http://schemas.openxmlformats.org/officeDocument/2006/relationships/hyperlink" Target="#'Atra&#231;&#227;o, desenvolvimento'!A1"/><Relationship Id="rId3" Type="http://schemas.openxmlformats.org/officeDocument/2006/relationships/image" Target="../media/image2.png"/><Relationship Id="rId7" Type="http://schemas.openxmlformats.org/officeDocument/2006/relationships/hyperlink" Target="#'Gest&#227;o de pessoas'!A1"/><Relationship Id="rId12" Type="http://schemas.openxmlformats.org/officeDocument/2006/relationships/hyperlink" Target="#'Gest&#227;o respons&#225;vel dos recursos'!A1"/><Relationship Id="rId17" Type="http://schemas.openxmlformats.org/officeDocument/2006/relationships/hyperlink" Target="#'Sa&#250;de, bem-estar e seguran&#231;a'!A1"/><Relationship Id="rId2" Type="http://schemas.openxmlformats.org/officeDocument/2006/relationships/hyperlink" Target="#In&#237;cio!A1"/><Relationship Id="rId16" Type="http://schemas.openxmlformats.org/officeDocument/2006/relationships/hyperlink" Target="#'Contribui&#231;&#245;es socioambientais'!A1"/><Relationship Id="rId1" Type="http://schemas.openxmlformats.org/officeDocument/2006/relationships/image" Target="../media/image4.png"/><Relationship Id="rId6" Type="http://schemas.openxmlformats.org/officeDocument/2006/relationships/hyperlink" Target="#'Impacto socioecon&#244;mico e desenv'!A1"/><Relationship Id="rId11" Type="http://schemas.openxmlformats.org/officeDocument/2006/relationships/hyperlink" Target="#'Desempenho econ&#244;mico-financeiro'!A1"/><Relationship Id="rId5" Type="http://schemas.openxmlformats.org/officeDocument/2006/relationships/image" Target="../media/image8.png"/><Relationship Id="rId15" Type="http://schemas.openxmlformats.org/officeDocument/2006/relationships/hyperlink" Target="#'Ativos e desempenho'!A1"/><Relationship Id="rId10" Type="http://schemas.openxmlformats.org/officeDocument/2006/relationships/hyperlink" Target="#'Estrutura corporativa'!A1"/><Relationship Id="rId19" Type="http://schemas.openxmlformats.org/officeDocument/2006/relationships/hyperlink" Target="#'Remunera&#231;&#227;o e benef&#237;cios'!A1"/><Relationship Id="rId4" Type="http://schemas.openxmlformats.org/officeDocument/2006/relationships/hyperlink" Target="#&#205;ndice!A1"/><Relationship Id="rId9" Type="http://schemas.openxmlformats.org/officeDocument/2006/relationships/hyperlink" Target="#'Rela&#231;&#245;es governamentais e advoc'!A1"/><Relationship Id="rId14" Type="http://schemas.openxmlformats.org/officeDocument/2006/relationships/hyperlink" Target="#'Inova&#231;&#245;es e novas oportunidades'!A1"/></Relationships>
</file>

<file path=xl/drawings/_rels/drawing26.xml.rels><?xml version="1.0" encoding="UTF-8" standalone="yes"?>
<Relationships xmlns="http://schemas.openxmlformats.org/package/2006/relationships"><Relationship Id="rId8" Type="http://schemas.openxmlformats.org/officeDocument/2006/relationships/hyperlink" Target="#'Sobre este relat&#243;rio'!A1"/><Relationship Id="rId13" Type="http://schemas.openxmlformats.org/officeDocument/2006/relationships/hyperlink" Target="#'Diversidade e inclus&#227;o'!A1"/><Relationship Id="rId18" Type="http://schemas.openxmlformats.org/officeDocument/2006/relationships/hyperlink" Target="#'Gest&#227;o de emerg&#234;ncia'!A1"/><Relationship Id="rId3" Type="http://schemas.openxmlformats.org/officeDocument/2006/relationships/image" Target="../media/image2.png"/><Relationship Id="rId7" Type="http://schemas.openxmlformats.org/officeDocument/2006/relationships/hyperlink" Target="#'Remunera&#231;&#227;o e benef&#237;cios'!A1"/><Relationship Id="rId12" Type="http://schemas.openxmlformats.org/officeDocument/2006/relationships/hyperlink" Target="#'Gest&#227;o respons&#225;vel dos recursos'!A1"/><Relationship Id="rId17" Type="http://schemas.openxmlformats.org/officeDocument/2006/relationships/hyperlink" Target="#'Contribui&#231;&#245;es socioambientais'!A1"/><Relationship Id="rId2" Type="http://schemas.openxmlformats.org/officeDocument/2006/relationships/hyperlink" Target="#In&#237;cio!A1"/><Relationship Id="rId16" Type="http://schemas.openxmlformats.org/officeDocument/2006/relationships/hyperlink" Target="#'Ativos e desempenho'!A1"/><Relationship Id="rId1" Type="http://schemas.openxmlformats.org/officeDocument/2006/relationships/image" Target="../media/image4.png"/><Relationship Id="rId6" Type="http://schemas.openxmlformats.org/officeDocument/2006/relationships/hyperlink" Target="#'Gest&#227;o da cadeia de suprimentos'!A1"/><Relationship Id="rId11" Type="http://schemas.openxmlformats.org/officeDocument/2006/relationships/hyperlink" Target="#'Desempenho econ&#244;mico-financeiro'!A1"/><Relationship Id="rId5" Type="http://schemas.openxmlformats.org/officeDocument/2006/relationships/image" Target="../media/image8.png"/><Relationship Id="rId15" Type="http://schemas.openxmlformats.org/officeDocument/2006/relationships/hyperlink" Target="#'Inova&#231;&#245;es e novas oportunidades'!A1"/><Relationship Id="rId10" Type="http://schemas.openxmlformats.org/officeDocument/2006/relationships/hyperlink" Target="#'Estrutura corporativa'!A1"/><Relationship Id="rId4" Type="http://schemas.openxmlformats.org/officeDocument/2006/relationships/hyperlink" Target="#&#205;ndice!A1"/><Relationship Id="rId9" Type="http://schemas.openxmlformats.org/officeDocument/2006/relationships/hyperlink" Target="#'Rela&#231;&#245;es governamentais e advoc'!A1"/><Relationship Id="rId14" Type="http://schemas.openxmlformats.org/officeDocument/2006/relationships/hyperlink" Target="#'Impacto socioecon&#244;mico e desenv'!A1"/></Relationships>
</file>

<file path=xl/drawings/_rels/drawing27.xml.rels><?xml version="1.0" encoding="UTF-8" standalone="yes"?>
<Relationships xmlns="http://schemas.openxmlformats.org/package/2006/relationships"><Relationship Id="rId8" Type="http://schemas.openxmlformats.org/officeDocument/2006/relationships/hyperlink" Target="#'Sobre este relat&#243;rio'!A1"/><Relationship Id="rId13" Type="http://schemas.openxmlformats.org/officeDocument/2006/relationships/hyperlink" Target="#'Diversidade e inclus&#227;o'!A1"/><Relationship Id="rId3" Type="http://schemas.openxmlformats.org/officeDocument/2006/relationships/image" Target="../media/image2.png"/><Relationship Id="rId7" Type="http://schemas.openxmlformats.org/officeDocument/2006/relationships/hyperlink" Target="#'Impacto socioecon&#244;mico e desenv'!A1"/><Relationship Id="rId12" Type="http://schemas.openxmlformats.org/officeDocument/2006/relationships/hyperlink" Target="#'Gest&#227;o respons&#225;vel dos recursos'!A1"/><Relationship Id="rId17" Type="http://schemas.openxmlformats.org/officeDocument/2006/relationships/hyperlink" Target="#'Gest&#227;o da cadeia de suprimentos'!A1"/><Relationship Id="rId2" Type="http://schemas.openxmlformats.org/officeDocument/2006/relationships/hyperlink" Target="#In&#237;cio!A1"/><Relationship Id="rId16" Type="http://schemas.openxmlformats.org/officeDocument/2006/relationships/hyperlink" Target="#'Contribui&#231;&#245;es socioambientais'!A1"/><Relationship Id="rId1" Type="http://schemas.openxmlformats.org/officeDocument/2006/relationships/image" Target="../media/image4.png"/><Relationship Id="rId6" Type="http://schemas.openxmlformats.org/officeDocument/2006/relationships/hyperlink" Target="#'Gest&#227;o de emerg&#234;ncia'!A1"/><Relationship Id="rId11" Type="http://schemas.openxmlformats.org/officeDocument/2006/relationships/hyperlink" Target="#'Desempenho econ&#244;mico-financeiro'!A1"/><Relationship Id="rId5" Type="http://schemas.openxmlformats.org/officeDocument/2006/relationships/image" Target="../media/image8.png"/><Relationship Id="rId15" Type="http://schemas.openxmlformats.org/officeDocument/2006/relationships/hyperlink" Target="#'Ativos e desempenho'!A1"/><Relationship Id="rId10" Type="http://schemas.openxmlformats.org/officeDocument/2006/relationships/hyperlink" Target="#'Estrutura corporativa'!A1"/><Relationship Id="rId4" Type="http://schemas.openxmlformats.org/officeDocument/2006/relationships/hyperlink" Target="#&#205;ndice!A1"/><Relationship Id="rId9" Type="http://schemas.openxmlformats.org/officeDocument/2006/relationships/hyperlink" Target="#'Rela&#231;&#245;es governamentais e advoc'!A1"/><Relationship Id="rId14" Type="http://schemas.openxmlformats.org/officeDocument/2006/relationships/hyperlink" Target="#'Inova&#231;&#245;es e novas oportunidades'!A1"/></Relationships>
</file>

<file path=xl/drawings/_rels/drawing28.xml.rels><?xml version="1.0" encoding="UTF-8" standalone="yes"?>
<Relationships xmlns="http://schemas.openxmlformats.org/package/2006/relationships"><Relationship Id="rId8" Type="http://schemas.openxmlformats.org/officeDocument/2006/relationships/hyperlink" Target="#'Sobre este relat&#243;rio'!A1"/><Relationship Id="rId13" Type="http://schemas.openxmlformats.org/officeDocument/2006/relationships/hyperlink" Target="#'Diversidade e inclus&#227;o'!A1"/><Relationship Id="rId3" Type="http://schemas.openxmlformats.org/officeDocument/2006/relationships/image" Target="../media/image2.png"/><Relationship Id="rId7" Type="http://schemas.openxmlformats.org/officeDocument/2006/relationships/hyperlink" Target="#'Gest&#227;o da cadeia de suprimentos'!A1"/><Relationship Id="rId12" Type="http://schemas.openxmlformats.org/officeDocument/2006/relationships/hyperlink" Target="#'Gest&#227;o respons&#225;vel dos recursos'!A1"/><Relationship Id="rId17" Type="http://schemas.openxmlformats.org/officeDocument/2006/relationships/hyperlink" Target="#'Gest&#227;o de emerg&#234;ncia'!A1"/><Relationship Id="rId2" Type="http://schemas.openxmlformats.org/officeDocument/2006/relationships/hyperlink" Target="#In&#237;cio!A1"/><Relationship Id="rId16" Type="http://schemas.openxmlformats.org/officeDocument/2006/relationships/hyperlink" Target="#'Contribui&#231;&#245;es socioambientais'!A1"/><Relationship Id="rId1" Type="http://schemas.openxmlformats.org/officeDocument/2006/relationships/image" Target="../media/image4.png"/><Relationship Id="rId6" Type="http://schemas.openxmlformats.org/officeDocument/2006/relationships/hyperlink" Target="#'Inova&#231;&#245;es e novas oportunidades'!A1"/><Relationship Id="rId11" Type="http://schemas.openxmlformats.org/officeDocument/2006/relationships/hyperlink" Target="#'Desempenho econ&#244;mico-financeiro'!A1"/><Relationship Id="rId5" Type="http://schemas.openxmlformats.org/officeDocument/2006/relationships/image" Target="../media/image8.png"/><Relationship Id="rId15" Type="http://schemas.openxmlformats.org/officeDocument/2006/relationships/hyperlink" Target="#'Ativos e desempenho'!A1"/><Relationship Id="rId10" Type="http://schemas.openxmlformats.org/officeDocument/2006/relationships/hyperlink" Target="#'Estrutura corporativa'!A1"/><Relationship Id="rId4" Type="http://schemas.openxmlformats.org/officeDocument/2006/relationships/hyperlink" Target="#&#205;ndice!A1"/><Relationship Id="rId9" Type="http://schemas.openxmlformats.org/officeDocument/2006/relationships/hyperlink" Target="#'Rela&#231;&#245;es governamentais e advoc'!A1"/><Relationship Id="rId14" Type="http://schemas.openxmlformats.org/officeDocument/2006/relationships/hyperlink" Target="#'Impacto socioecon&#244;mico e desenv'!A1"/></Relationships>
</file>

<file path=xl/drawings/_rels/drawing29.xml.rels><?xml version="1.0" encoding="UTF-8" standalone="yes"?>
<Relationships xmlns="http://schemas.openxmlformats.org/package/2006/relationships"><Relationship Id="rId8" Type="http://schemas.openxmlformats.org/officeDocument/2006/relationships/hyperlink" Target="#'Sobre este relat&#243;rio'!A1"/><Relationship Id="rId13" Type="http://schemas.openxmlformats.org/officeDocument/2006/relationships/hyperlink" Target="#'Diversidade e inclus&#227;o'!A1"/><Relationship Id="rId3" Type="http://schemas.openxmlformats.org/officeDocument/2006/relationships/image" Target="../media/image2.png"/><Relationship Id="rId7" Type="http://schemas.openxmlformats.org/officeDocument/2006/relationships/hyperlink" Target="#'Gest&#227;o de emerg&#234;ncia'!A1"/><Relationship Id="rId12" Type="http://schemas.openxmlformats.org/officeDocument/2006/relationships/hyperlink" Target="#'Gest&#227;o respons&#225;vel dos recursos'!A1"/><Relationship Id="rId2" Type="http://schemas.openxmlformats.org/officeDocument/2006/relationships/hyperlink" Target="#In&#237;cio!A1"/><Relationship Id="rId16" Type="http://schemas.openxmlformats.org/officeDocument/2006/relationships/hyperlink" Target="#'Contribui&#231;&#245;es socioambientais'!A1"/><Relationship Id="rId1" Type="http://schemas.openxmlformats.org/officeDocument/2006/relationships/image" Target="../media/image4.png"/><Relationship Id="rId6" Type="http://schemas.openxmlformats.org/officeDocument/2006/relationships/hyperlink" Target="#'Ativos e desempenho'!A1"/><Relationship Id="rId11" Type="http://schemas.openxmlformats.org/officeDocument/2006/relationships/hyperlink" Target="#'Desempenho econ&#244;mico-financeiro'!A1"/><Relationship Id="rId5" Type="http://schemas.openxmlformats.org/officeDocument/2006/relationships/image" Target="../media/image8.png"/><Relationship Id="rId15" Type="http://schemas.openxmlformats.org/officeDocument/2006/relationships/hyperlink" Target="#'Inova&#231;&#245;es e novas oportunidades'!A1"/><Relationship Id="rId10" Type="http://schemas.openxmlformats.org/officeDocument/2006/relationships/hyperlink" Target="#'Estrutura corporativa'!A1"/><Relationship Id="rId4" Type="http://schemas.openxmlformats.org/officeDocument/2006/relationships/hyperlink" Target="#&#205;ndice!A1"/><Relationship Id="rId9" Type="http://schemas.openxmlformats.org/officeDocument/2006/relationships/hyperlink" Target="#'Rela&#231;&#245;es governamentais e advoc'!A1"/><Relationship Id="rId14" Type="http://schemas.openxmlformats.org/officeDocument/2006/relationships/hyperlink" Target="#'Impacto socioecon&#244;mico e desenv'!A1"/></Relationships>
</file>

<file path=xl/drawings/_rels/drawing3.xml.rels><?xml version="1.0" encoding="UTF-8" standalone="yes"?>
<Relationships xmlns="http://schemas.openxmlformats.org/package/2006/relationships"><Relationship Id="rId3" Type="http://schemas.openxmlformats.org/officeDocument/2006/relationships/hyperlink" Target="#In&#237;cio!A1"/><Relationship Id="rId2" Type="http://schemas.openxmlformats.org/officeDocument/2006/relationships/hyperlink" Target="#'Sobre este relat&#243;rio'!A1"/><Relationship Id="rId1" Type="http://schemas.openxmlformats.org/officeDocument/2006/relationships/image" Target="../media/image5.png"/><Relationship Id="rId6" Type="http://schemas.openxmlformats.org/officeDocument/2006/relationships/image" Target="../media/image7.png"/><Relationship Id="rId5" Type="http://schemas.openxmlformats.org/officeDocument/2006/relationships/hyperlink" Target="#&#205;ndice!A1"/><Relationship Id="rId4" Type="http://schemas.openxmlformats.org/officeDocument/2006/relationships/image" Target="../media/image6.png"/></Relationships>
</file>

<file path=xl/drawings/_rels/drawing30.xml.rels><?xml version="1.0" encoding="UTF-8" standalone="yes"?>
<Relationships xmlns="http://schemas.openxmlformats.org/package/2006/relationships"><Relationship Id="rId8" Type="http://schemas.openxmlformats.org/officeDocument/2006/relationships/hyperlink" Target="#'Sobre este relat&#243;rio'!A1"/><Relationship Id="rId13" Type="http://schemas.openxmlformats.org/officeDocument/2006/relationships/hyperlink" Target="#'Diversidade e inclus&#227;o'!A1"/><Relationship Id="rId3" Type="http://schemas.openxmlformats.org/officeDocument/2006/relationships/image" Target="../media/image2.png"/><Relationship Id="rId7" Type="http://schemas.openxmlformats.org/officeDocument/2006/relationships/hyperlink" Target="#'Inova&#231;&#245;es e novas oportunidades'!A1"/><Relationship Id="rId12" Type="http://schemas.openxmlformats.org/officeDocument/2006/relationships/hyperlink" Target="#'Gest&#227;o respons&#225;vel dos recursos'!A1"/><Relationship Id="rId2" Type="http://schemas.openxmlformats.org/officeDocument/2006/relationships/hyperlink" Target="#In&#237;cio!A1"/><Relationship Id="rId16" Type="http://schemas.openxmlformats.org/officeDocument/2006/relationships/hyperlink" Target="#'Gest&#227;o de emerg&#234;ncia'!A1"/><Relationship Id="rId1" Type="http://schemas.openxmlformats.org/officeDocument/2006/relationships/image" Target="../media/image4.png"/><Relationship Id="rId6" Type="http://schemas.openxmlformats.org/officeDocument/2006/relationships/hyperlink" Target="#'Contribui&#231;&#245;es socioambientais'!A1"/><Relationship Id="rId11" Type="http://schemas.openxmlformats.org/officeDocument/2006/relationships/hyperlink" Target="#'Desempenho econ&#244;mico-financeiro'!A1"/><Relationship Id="rId5" Type="http://schemas.openxmlformats.org/officeDocument/2006/relationships/image" Target="../media/image8.png"/><Relationship Id="rId15" Type="http://schemas.openxmlformats.org/officeDocument/2006/relationships/hyperlink" Target="#'Ativos e desempenho'!A1"/><Relationship Id="rId10" Type="http://schemas.openxmlformats.org/officeDocument/2006/relationships/hyperlink" Target="#'Estrutura corporativa'!A1"/><Relationship Id="rId4" Type="http://schemas.openxmlformats.org/officeDocument/2006/relationships/hyperlink" Target="#&#205;ndice!A1"/><Relationship Id="rId9" Type="http://schemas.openxmlformats.org/officeDocument/2006/relationships/hyperlink" Target="#'Rela&#231;&#245;es governamentais e advoc'!A1"/><Relationship Id="rId14" Type="http://schemas.openxmlformats.org/officeDocument/2006/relationships/hyperlink" Target="#'Impacto socioecon&#244;mico e desenv'!A1"/></Relationships>
</file>

<file path=xl/drawings/_rels/drawing31.xml.rels><?xml version="1.0" encoding="UTF-8" standalone="yes"?>
<Relationships xmlns="http://schemas.openxmlformats.org/package/2006/relationships"><Relationship Id="rId8" Type="http://schemas.openxmlformats.org/officeDocument/2006/relationships/hyperlink" Target="#'Sobre este relat&#243;rio'!A1"/><Relationship Id="rId13" Type="http://schemas.openxmlformats.org/officeDocument/2006/relationships/hyperlink" Target="#'Diversidade e inclus&#227;o'!A1"/><Relationship Id="rId3" Type="http://schemas.openxmlformats.org/officeDocument/2006/relationships/image" Target="../media/image2.png"/><Relationship Id="rId7" Type="http://schemas.openxmlformats.org/officeDocument/2006/relationships/hyperlink" Target="#'Ativos e desempenho'!A1"/><Relationship Id="rId12" Type="http://schemas.openxmlformats.org/officeDocument/2006/relationships/hyperlink" Target="#'Gest&#227;o respons&#225;vel dos recursos'!A1"/><Relationship Id="rId2" Type="http://schemas.openxmlformats.org/officeDocument/2006/relationships/hyperlink" Target="#In&#237;cio!A1"/><Relationship Id="rId16" Type="http://schemas.openxmlformats.org/officeDocument/2006/relationships/hyperlink" Target="#'Contribui&#231;&#245;es socioambientais'!A1"/><Relationship Id="rId1" Type="http://schemas.openxmlformats.org/officeDocument/2006/relationships/image" Target="../media/image4.png"/><Relationship Id="rId6" Type="http://schemas.openxmlformats.org/officeDocument/2006/relationships/hyperlink" Target="#'Impostos e participa&#231;&#245;es do gov'!A1"/><Relationship Id="rId11" Type="http://schemas.openxmlformats.org/officeDocument/2006/relationships/hyperlink" Target="#'Desempenho econ&#244;mico-financeiro'!A1"/><Relationship Id="rId5" Type="http://schemas.openxmlformats.org/officeDocument/2006/relationships/image" Target="../media/image8.png"/><Relationship Id="rId15" Type="http://schemas.openxmlformats.org/officeDocument/2006/relationships/hyperlink" Target="#'Inova&#231;&#245;es e novas oportunidades'!A1"/><Relationship Id="rId10" Type="http://schemas.openxmlformats.org/officeDocument/2006/relationships/hyperlink" Target="#'Estrutura corporativa'!A1"/><Relationship Id="rId4" Type="http://schemas.openxmlformats.org/officeDocument/2006/relationships/hyperlink" Target="#&#205;ndice!A1"/><Relationship Id="rId9" Type="http://schemas.openxmlformats.org/officeDocument/2006/relationships/hyperlink" Target="#'Rela&#231;&#245;es governamentais e advoc'!A1"/><Relationship Id="rId14" Type="http://schemas.openxmlformats.org/officeDocument/2006/relationships/hyperlink" Target="#'Impacto socioecon&#244;mico e desenv'!A1"/></Relationships>
</file>

<file path=xl/drawings/_rels/drawing32.xml.rels><?xml version="1.0" encoding="UTF-8" standalone="yes"?>
<Relationships xmlns="http://schemas.openxmlformats.org/package/2006/relationships"><Relationship Id="rId8" Type="http://schemas.openxmlformats.org/officeDocument/2006/relationships/hyperlink" Target="#'Rela&#231;&#245;es governamentais e advoc'!A1"/><Relationship Id="rId13" Type="http://schemas.openxmlformats.org/officeDocument/2006/relationships/hyperlink" Target="#'Impacto socioecon&#244;mico e desenv'!A1"/><Relationship Id="rId3" Type="http://schemas.openxmlformats.org/officeDocument/2006/relationships/image" Target="../media/image2.png"/><Relationship Id="rId7" Type="http://schemas.openxmlformats.org/officeDocument/2006/relationships/hyperlink" Target="#'Sobre este relat&#243;rio'!A1"/><Relationship Id="rId12" Type="http://schemas.openxmlformats.org/officeDocument/2006/relationships/hyperlink" Target="#'Diversidade e inclus&#227;o'!A1"/><Relationship Id="rId2" Type="http://schemas.openxmlformats.org/officeDocument/2006/relationships/hyperlink" Target="#In&#237;cio!A1"/><Relationship Id="rId16" Type="http://schemas.openxmlformats.org/officeDocument/2006/relationships/hyperlink" Target="#'Impostos e participa&#231;&#245;es do gov'!A1"/><Relationship Id="rId1" Type="http://schemas.openxmlformats.org/officeDocument/2006/relationships/image" Target="../media/image4.png"/><Relationship Id="rId6" Type="http://schemas.openxmlformats.org/officeDocument/2006/relationships/hyperlink" Target="#'Contribui&#231;&#245;es socioambientais'!A1"/><Relationship Id="rId11" Type="http://schemas.openxmlformats.org/officeDocument/2006/relationships/hyperlink" Target="#'Gest&#227;o respons&#225;vel dos recursos'!A1"/><Relationship Id="rId5" Type="http://schemas.openxmlformats.org/officeDocument/2006/relationships/image" Target="../media/image8.png"/><Relationship Id="rId15" Type="http://schemas.openxmlformats.org/officeDocument/2006/relationships/hyperlink" Target="#'Ativos e desempenho'!A1"/><Relationship Id="rId10" Type="http://schemas.openxmlformats.org/officeDocument/2006/relationships/hyperlink" Target="#'Desempenho econ&#244;mico-financeiro'!A1"/><Relationship Id="rId4" Type="http://schemas.openxmlformats.org/officeDocument/2006/relationships/hyperlink" Target="#&#205;ndice!A1"/><Relationship Id="rId9" Type="http://schemas.openxmlformats.org/officeDocument/2006/relationships/hyperlink" Target="#'Estrutura corporativa'!A1"/><Relationship Id="rId14" Type="http://schemas.openxmlformats.org/officeDocument/2006/relationships/hyperlink" Target="#'Inova&#231;&#245;es e novas oportunidades'!A1"/></Relationships>
</file>

<file path=xl/drawings/_rels/drawing4.xml.rels><?xml version="1.0" encoding="UTF-8" standalone="yes"?>
<Relationships xmlns="http://schemas.openxmlformats.org/package/2006/relationships"><Relationship Id="rId8" Type="http://schemas.openxmlformats.org/officeDocument/2006/relationships/hyperlink" Target="#Perfil!A1"/><Relationship Id="rId13" Type="http://schemas.openxmlformats.org/officeDocument/2006/relationships/hyperlink" Target="#'Impacto socioecon&#244;mico e desenv'!A1"/><Relationship Id="rId3" Type="http://schemas.openxmlformats.org/officeDocument/2006/relationships/hyperlink" Target="#In&#237;cio!A1"/><Relationship Id="rId7" Type="http://schemas.openxmlformats.org/officeDocument/2006/relationships/hyperlink" Target="#'Dupla materialidade'!A1"/><Relationship Id="rId12" Type="http://schemas.openxmlformats.org/officeDocument/2006/relationships/hyperlink" Target="#'Diversidade e inclus&#227;o'!A1"/><Relationship Id="rId2" Type="http://schemas.openxmlformats.org/officeDocument/2006/relationships/image" Target="../media/image4.png"/><Relationship Id="rId16" Type="http://schemas.openxmlformats.org/officeDocument/2006/relationships/hyperlink" Target="#'Contribui&#231;&#245;es socioambientais'!A1"/><Relationship Id="rId1" Type="http://schemas.openxmlformats.org/officeDocument/2006/relationships/hyperlink" Target="#'Sobre este relat&#243;rio'!A1"/><Relationship Id="rId6" Type="http://schemas.openxmlformats.org/officeDocument/2006/relationships/image" Target="../media/image8.png"/><Relationship Id="rId11" Type="http://schemas.openxmlformats.org/officeDocument/2006/relationships/hyperlink" Target="#'Gest&#227;o respons&#225;vel dos recursos'!A1"/><Relationship Id="rId5" Type="http://schemas.openxmlformats.org/officeDocument/2006/relationships/hyperlink" Target="#&#205;ndice!A1"/><Relationship Id="rId15" Type="http://schemas.openxmlformats.org/officeDocument/2006/relationships/hyperlink" Target="#'Ativos e desempenho'!A1"/><Relationship Id="rId10" Type="http://schemas.openxmlformats.org/officeDocument/2006/relationships/hyperlink" Target="#'Desempenho econ&#244;mico-financeiro'!A1"/><Relationship Id="rId4" Type="http://schemas.openxmlformats.org/officeDocument/2006/relationships/image" Target="../media/image2.png"/><Relationship Id="rId9" Type="http://schemas.openxmlformats.org/officeDocument/2006/relationships/hyperlink" Target="#'Estrutura corporativa'!A1"/><Relationship Id="rId14" Type="http://schemas.openxmlformats.org/officeDocument/2006/relationships/hyperlink" Target="#'Inova&#231;&#245;es e novas oportunidades'!A1"/></Relationships>
</file>

<file path=xl/drawings/_rels/drawing5.xml.rels><?xml version="1.0" encoding="UTF-8" standalone="yes"?>
<Relationships xmlns="http://schemas.openxmlformats.org/package/2006/relationships"><Relationship Id="rId8" Type="http://schemas.openxmlformats.org/officeDocument/2006/relationships/hyperlink" Target="#'Dupla materialidade'!A1"/><Relationship Id="rId13" Type="http://schemas.openxmlformats.org/officeDocument/2006/relationships/hyperlink" Target="#'Impacto socioecon&#244;mico e desenv'!A1"/><Relationship Id="rId3" Type="http://schemas.openxmlformats.org/officeDocument/2006/relationships/hyperlink" Target="#&#205;ndice!A1"/><Relationship Id="rId7" Type="http://schemas.openxmlformats.org/officeDocument/2006/relationships/image" Target="../media/image4.png"/><Relationship Id="rId12" Type="http://schemas.openxmlformats.org/officeDocument/2006/relationships/hyperlink" Target="#'Diversidade e inclus&#227;o'!A1"/><Relationship Id="rId2" Type="http://schemas.openxmlformats.org/officeDocument/2006/relationships/image" Target="../media/image2.png"/><Relationship Id="rId16" Type="http://schemas.openxmlformats.org/officeDocument/2006/relationships/hyperlink" Target="#'Contribui&#231;&#245;es socioambientais'!A1"/><Relationship Id="rId1" Type="http://schemas.openxmlformats.org/officeDocument/2006/relationships/hyperlink" Target="#In&#237;cio!A1"/><Relationship Id="rId6" Type="http://schemas.openxmlformats.org/officeDocument/2006/relationships/hyperlink" Target="#'Sobre este relat&#243;rio'!A1"/><Relationship Id="rId11" Type="http://schemas.openxmlformats.org/officeDocument/2006/relationships/hyperlink" Target="#'Gest&#227;o respons&#225;vel dos recursos'!A1"/><Relationship Id="rId5" Type="http://schemas.openxmlformats.org/officeDocument/2006/relationships/hyperlink" Target="#Perfil!A1"/><Relationship Id="rId15" Type="http://schemas.openxmlformats.org/officeDocument/2006/relationships/hyperlink" Target="#'Ativos e desempenho'!A1"/><Relationship Id="rId10" Type="http://schemas.openxmlformats.org/officeDocument/2006/relationships/hyperlink" Target="#'Desempenho econ&#244;mico-financeiro'!A1"/><Relationship Id="rId4" Type="http://schemas.openxmlformats.org/officeDocument/2006/relationships/image" Target="../media/image8.png"/><Relationship Id="rId9" Type="http://schemas.openxmlformats.org/officeDocument/2006/relationships/hyperlink" Target="#'Estrutura corporativa'!A1"/><Relationship Id="rId14" Type="http://schemas.openxmlformats.org/officeDocument/2006/relationships/hyperlink" Target="#'Inova&#231;&#245;es e novas oportunidades'!A1"/></Relationships>
</file>

<file path=xl/drawings/_rels/drawing6.xml.rels><?xml version="1.0" encoding="UTF-8" standalone="yes"?>
<Relationships xmlns="http://schemas.openxmlformats.org/package/2006/relationships"><Relationship Id="rId8" Type="http://schemas.openxmlformats.org/officeDocument/2006/relationships/hyperlink" Target="#'Dupla materialidade'!A1"/><Relationship Id="rId13" Type="http://schemas.openxmlformats.org/officeDocument/2006/relationships/hyperlink" Target="#'Diversidade e inclus&#227;o'!A1"/><Relationship Id="rId18" Type="http://schemas.openxmlformats.org/officeDocument/2006/relationships/hyperlink" Target="#'Rela&#231;&#245;es governamentais e advoc'!A1"/><Relationship Id="rId3" Type="http://schemas.openxmlformats.org/officeDocument/2006/relationships/hyperlink" Target="#In&#237;cio!A1"/><Relationship Id="rId7" Type="http://schemas.openxmlformats.org/officeDocument/2006/relationships/hyperlink" Target="#'Planejamento estrat&#233;gico'!A1"/><Relationship Id="rId12" Type="http://schemas.openxmlformats.org/officeDocument/2006/relationships/hyperlink" Target="#'Gest&#227;o respons&#225;vel dos recursos'!A1"/><Relationship Id="rId17" Type="http://schemas.openxmlformats.org/officeDocument/2006/relationships/hyperlink" Target="#'Contribui&#231;&#245;es socioambientais'!A1"/><Relationship Id="rId2" Type="http://schemas.openxmlformats.org/officeDocument/2006/relationships/image" Target="../media/image4.png"/><Relationship Id="rId16" Type="http://schemas.openxmlformats.org/officeDocument/2006/relationships/hyperlink" Target="#'Ativos e desempenho'!A1"/><Relationship Id="rId1" Type="http://schemas.openxmlformats.org/officeDocument/2006/relationships/hyperlink" Target="#'Sobre este relat&#243;rio'!A1"/><Relationship Id="rId6" Type="http://schemas.openxmlformats.org/officeDocument/2006/relationships/image" Target="../media/image3.png"/><Relationship Id="rId11" Type="http://schemas.openxmlformats.org/officeDocument/2006/relationships/hyperlink" Target="#'Desempenho econ&#244;mico-financeiro'!A1"/><Relationship Id="rId5" Type="http://schemas.openxmlformats.org/officeDocument/2006/relationships/hyperlink" Target="#&#205;ndice!A1"/><Relationship Id="rId15" Type="http://schemas.openxmlformats.org/officeDocument/2006/relationships/hyperlink" Target="#'Inova&#231;&#245;es e novas oportunidades'!A1"/><Relationship Id="rId10" Type="http://schemas.openxmlformats.org/officeDocument/2006/relationships/hyperlink" Target="#'Estrutura corporativa'!A1"/><Relationship Id="rId4" Type="http://schemas.openxmlformats.org/officeDocument/2006/relationships/image" Target="../media/image2.png"/><Relationship Id="rId9" Type="http://schemas.openxmlformats.org/officeDocument/2006/relationships/hyperlink" Target="#Perfil!A1"/><Relationship Id="rId14" Type="http://schemas.openxmlformats.org/officeDocument/2006/relationships/hyperlink" Target="#'Impacto socioecon&#244;mico e desenv'!A1"/></Relationships>
</file>

<file path=xl/drawings/_rels/drawing7.xml.rels><?xml version="1.0" encoding="UTF-8" standalone="yes"?>
<Relationships xmlns="http://schemas.openxmlformats.org/package/2006/relationships"><Relationship Id="rId8" Type="http://schemas.openxmlformats.org/officeDocument/2006/relationships/image" Target="../media/image4.png"/><Relationship Id="rId13" Type="http://schemas.openxmlformats.org/officeDocument/2006/relationships/hyperlink" Target="#'Impacto socioecon&#244;mico e desenv'!A1"/><Relationship Id="rId3" Type="http://schemas.openxmlformats.org/officeDocument/2006/relationships/hyperlink" Target="#&#205;ndice!A1"/><Relationship Id="rId7" Type="http://schemas.openxmlformats.org/officeDocument/2006/relationships/hyperlink" Target="#'Sobre este relat&#243;rio'!A1"/><Relationship Id="rId12" Type="http://schemas.openxmlformats.org/officeDocument/2006/relationships/hyperlink" Target="#'Diversidade e inclus&#227;o'!A1"/><Relationship Id="rId17" Type="http://schemas.openxmlformats.org/officeDocument/2006/relationships/hyperlink" Target="#'Planejamento estrat&#233;gico'!A1"/><Relationship Id="rId2" Type="http://schemas.openxmlformats.org/officeDocument/2006/relationships/image" Target="../media/image2.png"/><Relationship Id="rId16" Type="http://schemas.openxmlformats.org/officeDocument/2006/relationships/hyperlink" Target="#'Contribui&#231;&#245;es socioambientais'!A1"/><Relationship Id="rId1" Type="http://schemas.openxmlformats.org/officeDocument/2006/relationships/hyperlink" Target="#In&#237;cio!A1"/><Relationship Id="rId6" Type="http://schemas.openxmlformats.org/officeDocument/2006/relationships/hyperlink" Target="#Perfil!A1"/><Relationship Id="rId11" Type="http://schemas.openxmlformats.org/officeDocument/2006/relationships/hyperlink" Target="#'Gest&#227;o respons&#225;vel dos recursos'!A1"/><Relationship Id="rId5" Type="http://schemas.openxmlformats.org/officeDocument/2006/relationships/hyperlink" Target="#'Rela&#231;&#245;es governamentais e advoc'!A1"/><Relationship Id="rId15" Type="http://schemas.openxmlformats.org/officeDocument/2006/relationships/hyperlink" Target="#'Ativos e desempenho'!A1"/><Relationship Id="rId10" Type="http://schemas.openxmlformats.org/officeDocument/2006/relationships/hyperlink" Target="#'Desempenho econ&#244;mico-financeiro'!A1"/><Relationship Id="rId4" Type="http://schemas.openxmlformats.org/officeDocument/2006/relationships/image" Target="../media/image3.png"/><Relationship Id="rId9" Type="http://schemas.openxmlformats.org/officeDocument/2006/relationships/hyperlink" Target="#'Estrutura corporativa'!A1"/><Relationship Id="rId14" Type="http://schemas.openxmlformats.org/officeDocument/2006/relationships/hyperlink" Target="#'Inova&#231;&#245;es e novas oportunidades'!A1"/></Relationships>
</file>

<file path=xl/drawings/_rels/drawing8.xml.rels><?xml version="1.0" encoding="UTF-8" standalone="yes"?>
<Relationships xmlns="http://schemas.openxmlformats.org/package/2006/relationships"><Relationship Id="rId8" Type="http://schemas.openxmlformats.org/officeDocument/2006/relationships/image" Target="../media/image4.png"/><Relationship Id="rId13" Type="http://schemas.openxmlformats.org/officeDocument/2006/relationships/hyperlink" Target="#'Impacto socioecon&#244;mico e desenv'!A1"/><Relationship Id="rId3" Type="http://schemas.openxmlformats.org/officeDocument/2006/relationships/hyperlink" Target="#&#205;ndice!A1"/><Relationship Id="rId7" Type="http://schemas.openxmlformats.org/officeDocument/2006/relationships/hyperlink" Target="#'Sobre este relat&#243;rio'!A1"/><Relationship Id="rId12" Type="http://schemas.openxmlformats.org/officeDocument/2006/relationships/hyperlink" Target="#'Diversidade e inclus&#227;o'!A1"/><Relationship Id="rId17" Type="http://schemas.openxmlformats.org/officeDocument/2006/relationships/hyperlink" Target="#'Rela&#231;&#245;es governamentais e advoc'!A1"/><Relationship Id="rId2" Type="http://schemas.openxmlformats.org/officeDocument/2006/relationships/image" Target="../media/image2.png"/><Relationship Id="rId16" Type="http://schemas.openxmlformats.org/officeDocument/2006/relationships/hyperlink" Target="#'Contribui&#231;&#245;es socioambientais'!A1"/><Relationship Id="rId1" Type="http://schemas.openxmlformats.org/officeDocument/2006/relationships/hyperlink" Target="#In&#237;cio!A1"/><Relationship Id="rId6" Type="http://schemas.openxmlformats.org/officeDocument/2006/relationships/hyperlink" Target="#'Planejamento estrat&#233;gico'!A1"/><Relationship Id="rId11" Type="http://schemas.openxmlformats.org/officeDocument/2006/relationships/hyperlink" Target="#'Gest&#227;o respons&#225;vel dos recursos'!A1"/><Relationship Id="rId5" Type="http://schemas.openxmlformats.org/officeDocument/2006/relationships/hyperlink" Target="#'Estrutura corporativa'!A1"/><Relationship Id="rId15" Type="http://schemas.openxmlformats.org/officeDocument/2006/relationships/hyperlink" Target="#'Ativos e desempenho'!A1"/><Relationship Id="rId10" Type="http://schemas.openxmlformats.org/officeDocument/2006/relationships/hyperlink" Target="#'Desempenho econ&#244;mico-financeiro'!A1"/><Relationship Id="rId4" Type="http://schemas.openxmlformats.org/officeDocument/2006/relationships/image" Target="../media/image3.png"/><Relationship Id="rId9" Type="http://schemas.openxmlformats.org/officeDocument/2006/relationships/hyperlink" Target="#Perfil!A1"/><Relationship Id="rId14" Type="http://schemas.openxmlformats.org/officeDocument/2006/relationships/hyperlink" Target="#'Inova&#231;&#245;es e novas oportunidades'!A1"/></Relationships>
</file>

<file path=xl/drawings/_rels/drawing9.xml.rels><?xml version="1.0" encoding="UTF-8" standalone="yes"?>
<Relationships xmlns="http://schemas.openxmlformats.org/package/2006/relationships"><Relationship Id="rId8" Type="http://schemas.openxmlformats.org/officeDocument/2006/relationships/hyperlink" Target="#'Rela&#231;&#245;es governamentais e advoc'!A1"/><Relationship Id="rId13" Type="http://schemas.openxmlformats.org/officeDocument/2006/relationships/hyperlink" Target="#'Impacto socioecon&#244;mico e desenv'!A1"/><Relationship Id="rId18" Type="http://schemas.openxmlformats.org/officeDocument/2006/relationships/hyperlink" Target="#'Pol&#237;ticas e processos de remune'!A1"/><Relationship Id="rId3" Type="http://schemas.openxmlformats.org/officeDocument/2006/relationships/hyperlink" Target="#In&#237;cio!A1"/><Relationship Id="rId7" Type="http://schemas.openxmlformats.org/officeDocument/2006/relationships/hyperlink" Target="#'&#201;tica, integridade e compliance'!A1"/><Relationship Id="rId12" Type="http://schemas.openxmlformats.org/officeDocument/2006/relationships/hyperlink" Target="#'Diversidade e inclus&#227;o'!A1"/><Relationship Id="rId17" Type="http://schemas.openxmlformats.org/officeDocument/2006/relationships/hyperlink" Target="#'Regulamenta&#231;&#245;es, gest&#227;o de risc'!A1"/><Relationship Id="rId2" Type="http://schemas.openxmlformats.org/officeDocument/2006/relationships/image" Target="../media/image4.png"/><Relationship Id="rId16" Type="http://schemas.openxmlformats.org/officeDocument/2006/relationships/hyperlink" Target="#'Contribui&#231;&#245;es socioambientais'!A1"/><Relationship Id="rId1" Type="http://schemas.openxmlformats.org/officeDocument/2006/relationships/hyperlink" Target="#'Sobre este relat&#243;rio'!A1"/><Relationship Id="rId6" Type="http://schemas.openxmlformats.org/officeDocument/2006/relationships/image" Target="../media/image3.png"/><Relationship Id="rId11" Type="http://schemas.openxmlformats.org/officeDocument/2006/relationships/hyperlink" Target="#'Gest&#227;o respons&#225;vel dos recursos'!A1"/><Relationship Id="rId5" Type="http://schemas.openxmlformats.org/officeDocument/2006/relationships/hyperlink" Target="#&#205;ndice!A1"/><Relationship Id="rId15" Type="http://schemas.openxmlformats.org/officeDocument/2006/relationships/hyperlink" Target="#'Ativos e desempenho'!A1"/><Relationship Id="rId10" Type="http://schemas.openxmlformats.org/officeDocument/2006/relationships/hyperlink" Target="#'Desempenho econ&#244;mico-financeiro'!A1"/><Relationship Id="rId4" Type="http://schemas.openxmlformats.org/officeDocument/2006/relationships/image" Target="../media/image2.png"/><Relationship Id="rId9" Type="http://schemas.openxmlformats.org/officeDocument/2006/relationships/hyperlink" Target="#'Estrutura corporativa'!A1"/><Relationship Id="rId14" Type="http://schemas.openxmlformats.org/officeDocument/2006/relationships/hyperlink" Target="#'Inova&#231;&#245;es e novas oportunidades'!A1"/></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11</xdr:col>
      <xdr:colOff>552448</xdr:colOff>
      <xdr:row>21</xdr:row>
      <xdr:rowOff>72635</xdr:rowOff>
    </xdr:to>
    <xdr:pic>
      <xdr:nvPicPr>
        <xdr:cNvPr id="4" name="Imagem 3">
          <a:extLst>
            <a:ext uri="{FF2B5EF4-FFF2-40B4-BE49-F238E27FC236}">
              <a16:creationId xmlns:a16="http://schemas.microsoft.com/office/drawing/2014/main" id="{5BF15D9F-AD81-73BA-7BE0-F14148E49834}"/>
            </a:ext>
          </a:extLst>
        </xdr:cNvPr>
        <xdr:cNvPicPr>
          <a:picLocks noChangeAspect="1"/>
        </xdr:cNvPicPr>
      </xdr:nvPicPr>
      <xdr:blipFill>
        <a:blip xmlns:r="http://schemas.openxmlformats.org/officeDocument/2006/relationships" r:embed="rId1"/>
        <a:stretch>
          <a:fillRect/>
        </a:stretch>
      </xdr:blipFill>
      <xdr:spPr>
        <a:xfrm>
          <a:off x="0" y="0"/>
          <a:ext cx="7258048" cy="4073135"/>
        </a:xfrm>
        <a:prstGeom prst="rect">
          <a:avLst/>
        </a:prstGeom>
      </xdr:spPr>
    </xdr:pic>
    <xdr:clientData/>
  </xdr:twoCellAnchor>
  <xdr:twoCellAnchor editAs="absolute">
    <xdr:from>
      <xdr:col>1</xdr:col>
      <xdr:colOff>598765</xdr:colOff>
      <xdr:row>11</xdr:row>
      <xdr:rowOff>72628</xdr:rowOff>
    </xdr:from>
    <xdr:to>
      <xdr:col>3</xdr:col>
      <xdr:colOff>165098</xdr:colOff>
      <xdr:row>15</xdr:row>
      <xdr:rowOff>35950</xdr:rowOff>
    </xdr:to>
    <xdr:grpSp>
      <xdr:nvGrpSpPr>
        <xdr:cNvPr id="12" name="Agrupar 11">
          <a:hlinkClick xmlns:r="http://schemas.openxmlformats.org/officeDocument/2006/relationships" r:id="rId2"/>
          <a:extLst>
            <a:ext uri="{FF2B5EF4-FFF2-40B4-BE49-F238E27FC236}">
              <a16:creationId xmlns:a16="http://schemas.microsoft.com/office/drawing/2014/main" id="{11D2C3A1-10A5-9684-5735-CBEB23FB0CD4}"/>
            </a:ext>
          </a:extLst>
        </xdr:cNvPr>
        <xdr:cNvGrpSpPr/>
      </xdr:nvGrpSpPr>
      <xdr:grpSpPr>
        <a:xfrm>
          <a:off x="1208365" y="2168128"/>
          <a:ext cx="785533" cy="725322"/>
          <a:chOff x="1455470" y="2139553"/>
          <a:chExt cx="786846" cy="722147"/>
        </a:xfrm>
      </xdr:grpSpPr>
      <xdr:sp macro="" textlink="">
        <xdr:nvSpPr>
          <xdr:cNvPr id="6" name="Retângulo 5">
            <a:extLst>
              <a:ext uri="{FF2B5EF4-FFF2-40B4-BE49-F238E27FC236}">
                <a16:creationId xmlns:a16="http://schemas.microsoft.com/office/drawing/2014/main" id="{48464FEB-90C6-C6A5-562D-E91D137B2543}"/>
              </a:ext>
            </a:extLst>
          </xdr:cNvPr>
          <xdr:cNvSpPr/>
        </xdr:nvSpPr>
        <xdr:spPr>
          <a:xfrm>
            <a:off x="1455470" y="2476500"/>
            <a:ext cx="786846" cy="3852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u="none">
                <a:solidFill>
                  <a:srgbClr val="695E4A"/>
                </a:solidFill>
                <a:latin typeface="Calibre regular"/>
              </a:rPr>
              <a:t>Início</a:t>
            </a:r>
          </a:p>
        </xdr:txBody>
      </xdr:sp>
      <xdr:pic>
        <xdr:nvPicPr>
          <xdr:cNvPr id="7" name="Imagem 6">
            <a:extLst>
              <a:ext uri="{FF2B5EF4-FFF2-40B4-BE49-F238E27FC236}">
                <a16:creationId xmlns:a16="http://schemas.microsoft.com/office/drawing/2014/main" id="{EC47AF61-B726-FCA7-FBD9-92A4BF0B02F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55636" y="2139553"/>
            <a:ext cx="386513" cy="385200"/>
          </a:xfrm>
          <a:prstGeom prst="rect">
            <a:avLst/>
          </a:prstGeom>
        </xdr:spPr>
      </xdr:pic>
    </xdr:grpSp>
    <xdr:clientData/>
  </xdr:twoCellAnchor>
  <xdr:twoCellAnchor editAs="absolute">
    <xdr:from>
      <xdr:col>3</xdr:col>
      <xdr:colOff>179665</xdr:colOff>
      <xdr:row>11</xdr:row>
      <xdr:rowOff>72628</xdr:rowOff>
    </xdr:from>
    <xdr:to>
      <xdr:col>4</xdr:col>
      <xdr:colOff>355598</xdr:colOff>
      <xdr:row>15</xdr:row>
      <xdr:rowOff>35156</xdr:rowOff>
    </xdr:to>
    <xdr:grpSp>
      <xdr:nvGrpSpPr>
        <xdr:cNvPr id="11" name="Agrupar 10">
          <a:hlinkClick xmlns:r="http://schemas.openxmlformats.org/officeDocument/2006/relationships" r:id="rId4"/>
          <a:extLst>
            <a:ext uri="{FF2B5EF4-FFF2-40B4-BE49-F238E27FC236}">
              <a16:creationId xmlns:a16="http://schemas.microsoft.com/office/drawing/2014/main" id="{08F14A5D-AF6C-627C-7CF8-6D9D91CC86FC}"/>
            </a:ext>
          </a:extLst>
        </xdr:cNvPr>
        <xdr:cNvGrpSpPr/>
      </xdr:nvGrpSpPr>
      <xdr:grpSpPr>
        <a:xfrm>
          <a:off x="2008465" y="2168128"/>
          <a:ext cx="785533" cy="724528"/>
          <a:chOff x="2256883" y="2139553"/>
          <a:chExt cx="786847" cy="724528"/>
        </a:xfrm>
      </xdr:grpSpPr>
      <xdr:sp macro="" textlink="">
        <xdr:nvSpPr>
          <xdr:cNvPr id="9" name="Retângulo 8">
            <a:extLst>
              <a:ext uri="{FF2B5EF4-FFF2-40B4-BE49-F238E27FC236}">
                <a16:creationId xmlns:a16="http://schemas.microsoft.com/office/drawing/2014/main" id="{AC947A2E-4C77-80CE-509F-8C302DAFDCA3}"/>
              </a:ext>
            </a:extLst>
          </xdr:cNvPr>
          <xdr:cNvSpPr/>
        </xdr:nvSpPr>
        <xdr:spPr>
          <a:xfrm>
            <a:off x="2256883" y="2478881"/>
            <a:ext cx="786847" cy="3852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u="none">
                <a:solidFill>
                  <a:srgbClr val="695E4A"/>
                </a:solidFill>
                <a:latin typeface="Calibre regular"/>
              </a:rPr>
              <a:t>Índice</a:t>
            </a:r>
          </a:p>
        </xdr:txBody>
      </xdr:sp>
      <xdr:pic>
        <xdr:nvPicPr>
          <xdr:cNvPr id="10" name="Imagem 9">
            <a:extLst>
              <a:ext uri="{FF2B5EF4-FFF2-40B4-BE49-F238E27FC236}">
                <a16:creationId xmlns:a16="http://schemas.microsoft.com/office/drawing/2014/main" id="{30C466F9-6EFD-839A-42CE-7EF9611A12B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58363" y="2139553"/>
            <a:ext cx="385200" cy="385200"/>
          </a:xfrm>
          <a:prstGeom prst="rect">
            <a:avLst/>
          </a:prstGeom>
        </xdr:spPr>
      </xdr:pic>
    </xdr:grpSp>
    <xdr:clientData/>
  </xdr:twoCellAnchor>
  <xdr:twoCellAnchor editAs="absolute">
    <xdr:from>
      <xdr:col>4</xdr:col>
      <xdr:colOff>435695</xdr:colOff>
      <xdr:row>12</xdr:row>
      <xdr:rowOff>31750</xdr:rowOff>
    </xdr:from>
    <xdr:to>
      <xdr:col>5</xdr:col>
      <xdr:colOff>245417</xdr:colOff>
      <xdr:row>14</xdr:row>
      <xdr:rowOff>36232</xdr:rowOff>
    </xdr:to>
    <xdr:grpSp>
      <xdr:nvGrpSpPr>
        <xdr:cNvPr id="13" name="Agrupar 12">
          <a:hlinkClick xmlns:r="http://schemas.openxmlformats.org/officeDocument/2006/relationships" r:id="rId2"/>
          <a:extLst>
            <a:ext uri="{FF2B5EF4-FFF2-40B4-BE49-F238E27FC236}">
              <a16:creationId xmlns:a16="http://schemas.microsoft.com/office/drawing/2014/main" id="{F494A31C-F60B-428B-8077-04A94A259DE8}"/>
            </a:ext>
          </a:extLst>
        </xdr:cNvPr>
        <xdr:cNvGrpSpPr/>
      </xdr:nvGrpSpPr>
      <xdr:grpSpPr>
        <a:xfrm>
          <a:off x="2874095" y="2317750"/>
          <a:ext cx="419322" cy="385482"/>
          <a:chOff x="11922668" y="186018"/>
          <a:chExt cx="590053" cy="545456"/>
        </a:xfrm>
      </xdr:grpSpPr>
      <xdr:sp macro="" textlink="">
        <xdr:nvSpPr>
          <xdr:cNvPr id="14" name="Retângulo: Cantos Arredondados 13">
            <a:extLst>
              <a:ext uri="{FF2B5EF4-FFF2-40B4-BE49-F238E27FC236}">
                <a16:creationId xmlns:a16="http://schemas.microsoft.com/office/drawing/2014/main" id="{EF04413A-6847-4037-1914-B357D7017851}"/>
              </a:ext>
            </a:extLst>
          </xdr:cNvPr>
          <xdr:cNvSpPr/>
        </xdr:nvSpPr>
        <xdr:spPr>
          <a:xfrm>
            <a:off x="11922668" y="186018"/>
            <a:ext cx="590053" cy="545456"/>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5" name="Seta: para a Direita 14">
            <a:extLst>
              <a:ext uri="{FF2B5EF4-FFF2-40B4-BE49-F238E27FC236}">
                <a16:creationId xmlns:a16="http://schemas.microsoft.com/office/drawing/2014/main" id="{91F9D615-6B3B-BBB5-3FF2-A78162231E3F}"/>
              </a:ext>
            </a:extLst>
          </xdr:cNvPr>
          <xdr:cNvSpPr/>
        </xdr:nvSpPr>
        <xdr:spPr>
          <a:xfrm>
            <a:off x="12040612" y="307368"/>
            <a:ext cx="353227" cy="303130"/>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drawings/drawing10.xml><?xml version="1.0" encoding="utf-8"?>
<xdr:wsDr xmlns:xdr="http://schemas.openxmlformats.org/drawingml/2006/spreadsheetDrawing" xmlns:a="http://schemas.openxmlformats.org/drawingml/2006/main">
  <xdr:twoCellAnchor editAs="absolute">
    <xdr:from>
      <xdr:col>2</xdr:col>
      <xdr:colOff>438150</xdr:colOff>
      <xdr:row>0</xdr:row>
      <xdr:rowOff>138112</xdr:rowOff>
    </xdr:from>
    <xdr:to>
      <xdr:col>3</xdr:col>
      <xdr:colOff>149225</xdr:colOff>
      <xdr:row>1</xdr:row>
      <xdr:rowOff>208987</xdr:rowOff>
    </xdr:to>
    <xdr:grpSp>
      <xdr:nvGrpSpPr>
        <xdr:cNvPr id="598" name="Agrupar 597">
          <a:hlinkClick xmlns:r="http://schemas.openxmlformats.org/officeDocument/2006/relationships" r:id="rId1"/>
          <a:extLst>
            <a:ext uri="{FF2B5EF4-FFF2-40B4-BE49-F238E27FC236}">
              <a16:creationId xmlns:a16="http://schemas.microsoft.com/office/drawing/2014/main" id="{DAC81EDA-7189-4AA9-98F7-36F9C3BEA8FE}"/>
            </a:ext>
          </a:extLst>
        </xdr:cNvPr>
        <xdr:cNvGrpSpPr/>
      </xdr:nvGrpSpPr>
      <xdr:grpSpPr>
        <a:xfrm>
          <a:off x="2933700" y="138112"/>
          <a:ext cx="1101725" cy="385200"/>
          <a:chOff x="2933700" y="138112"/>
          <a:chExt cx="1095375" cy="385200"/>
        </a:xfrm>
      </xdr:grpSpPr>
      <xdr:sp macro="" textlink="">
        <xdr:nvSpPr>
          <xdr:cNvPr id="599" name="Retângulo 598">
            <a:extLst>
              <a:ext uri="{FF2B5EF4-FFF2-40B4-BE49-F238E27FC236}">
                <a16:creationId xmlns:a16="http://schemas.microsoft.com/office/drawing/2014/main" id="{3E362AEC-E133-E9D5-A133-624439ED5030}"/>
              </a:ext>
            </a:extLst>
          </xdr:cNvPr>
          <xdr:cNvSpPr/>
        </xdr:nvSpPr>
        <xdr:spPr>
          <a:xfrm>
            <a:off x="3243542" y="138112"/>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a:solidFill>
                  <a:srgbClr val="695E4A"/>
                </a:solidFill>
                <a:latin typeface="Calibre regular"/>
              </a:rPr>
              <a:t>Início</a:t>
            </a:r>
          </a:p>
        </xdr:txBody>
      </xdr:sp>
      <xdr:pic>
        <xdr:nvPicPr>
          <xdr:cNvPr id="600" name="Imagem 599">
            <a:extLst>
              <a:ext uri="{FF2B5EF4-FFF2-40B4-BE49-F238E27FC236}">
                <a16:creationId xmlns:a16="http://schemas.microsoft.com/office/drawing/2014/main" id="{658F3610-5910-63A0-108E-E7DECD5540E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33700" y="138112"/>
            <a:ext cx="385200" cy="385200"/>
          </a:xfrm>
          <a:prstGeom prst="rect">
            <a:avLst/>
          </a:prstGeom>
        </xdr:spPr>
      </xdr:pic>
    </xdr:grpSp>
    <xdr:clientData/>
  </xdr:twoCellAnchor>
  <xdr:twoCellAnchor editAs="absolute">
    <xdr:from>
      <xdr:col>3</xdr:col>
      <xdr:colOff>415925</xdr:colOff>
      <xdr:row>0</xdr:row>
      <xdr:rowOff>150018</xdr:rowOff>
    </xdr:from>
    <xdr:to>
      <xdr:col>4</xdr:col>
      <xdr:colOff>130175</xdr:colOff>
      <xdr:row>1</xdr:row>
      <xdr:rowOff>211368</xdr:rowOff>
    </xdr:to>
    <xdr:grpSp>
      <xdr:nvGrpSpPr>
        <xdr:cNvPr id="601" name="Agrupar 600">
          <a:hlinkClick xmlns:r="http://schemas.openxmlformats.org/officeDocument/2006/relationships" r:id="rId3"/>
          <a:extLst>
            <a:ext uri="{FF2B5EF4-FFF2-40B4-BE49-F238E27FC236}">
              <a16:creationId xmlns:a16="http://schemas.microsoft.com/office/drawing/2014/main" id="{A7A3BDA8-5ECC-4E1E-A502-5D72183CD3C5}"/>
            </a:ext>
          </a:extLst>
        </xdr:cNvPr>
        <xdr:cNvGrpSpPr/>
      </xdr:nvGrpSpPr>
      <xdr:grpSpPr>
        <a:xfrm>
          <a:off x="4302125" y="150018"/>
          <a:ext cx="1104900" cy="375675"/>
          <a:chOff x="4295775" y="140493"/>
          <a:chExt cx="1104900" cy="385200"/>
        </a:xfrm>
      </xdr:grpSpPr>
      <xdr:sp macro="" textlink="">
        <xdr:nvSpPr>
          <xdr:cNvPr id="602" name="Retângulo 601">
            <a:extLst>
              <a:ext uri="{FF2B5EF4-FFF2-40B4-BE49-F238E27FC236}">
                <a16:creationId xmlns:a16="http://schemas.microsoft.com/office/drawing/2014/main" id="{68120C66-6F6A-84C9-8E3B-48F4C97D4F84}"/>
              </a:ext>
            </a:extLst>
          </xdr:cNvPr>
          <xdr:cNvSpPr/>
        </xdr:nvSpPr>
        <xdr:spPr>
          <a:xfrm>
            <a:off x="4615142" y="140493"/>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u="none">
                <a:solidFill>
                  <a:srgbClr val="695E4A"/>
                </a:solidFill>
                <a:latin typeface="Calibre regular"/>
              </a:rPr>
              <a:t>Índice</a:t>
            </a:r>
          </a:p>
        </xdr:txBody>
      </xdr:sp>
      <xdr:pic>
        <xdr:nvPicPr>
          <xdr:cNvPr id="603" name="Imagem 602">
            <a:extLst>
              <a:ext uri="{FF2B5EF4-FFF2-40B4-BE49-F238E27FC236}">
                <a16:creationId xmlns:a16="http://schemas.microsoft.com/office/drawing/2014/main" id="{7D83C596-B097-9D5C-5BC7-986DCDB0613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295775" y="140493"/>
            <a:ext cx="385200" cy="385200"/>
          </a:xfrm>
          <a:prstGeom prst="rect">
            <a:avLst/>
          </a:prstGeom>
        </xdr:spPr>
      </xdr:pic>
    </xdr:grpSp>
    <xdr:clientData/>
  </xdr:twoCellAnchor>
  <xdr:twoCellAnchor editAs="absolute">
    <xdr:from>
      <xdr:col>8</xdr:col>
      <xdr:colOff>1084191</xdr:colOff>
      <xdr:row>0</xdr:row>
      <xdr:rowOff>134543</xdr:rowOff>
    </xdr:from>
    <xdr:to>
      <xdr:col>9</xdr:col>
      <xdr:colOff>110421</xdr:colOff>
      <xdr:row>1</xdr:row>
      <xdr:rowOff>209439</xdr:rowOff>
    </xdr:to>
    <xdr:grpSp>
      <xdr:nvGrpSpPr>
        <xdr:cNvPr id="604" name="Agrupar 603">
          <a:hlinkClick xmlns:r="http://schemas.openxmlformats.org/officeDocument/2006/relationships" r:id="rId5"/>
          <a:extLst>
            <a:ext uri="{FF2B5EF4-FFF2-40B4-BE49-F238E27FC236}">
              <a16:creationId xmlns:a16="http://schemas.microsoft.com/office/drawing/2014/main" id="{9C049CCE-FBF3-41E6-8736-64CDE3A32BF9}"/>
            </a:ext>
          </a:extLst>
        </xdr:cNvPr>
        <xdr:cNvGrpSpPr/>
      </xdr:nvGrpSpPr>
      <xdr:grpSpPr>
        <a:xfrm>
          <a:off x="11923641" y="134543"/>
          <a:ext cx="416880" cy="389221"/>
          <a:chOff x="11937133" y="129787"/>
          <a:chExt cx="416880" cy="386672"/>
        </a:xfrm>
      </xdr:grpSpPr>
      <xdr:sp macro="" textlink="">
        <xdr:nvSpPr>
          <xdr:cNvPr id="605" name="Retângulo: Cantos Arredondados 604">
            <a:extLst>
              <a:ext uri="{FF2B5EF4-FFF2-40B4-BE49-F238E27FC236}">
                <a16:creationId xmlns:a16="http://schemas.microsoft.com/office/drawing/2014/main" id="{186625EB-5756-E5CA-16C9-8240F747B74B}"/>
              </a:ext>
            </a:extLst>
          </xdr:cNvPr>
          <xdr:cNvSpPr/>
        </xdr:nvSpPr>
        <xdr:spPr>
          <a:xfrm>
            <a:off x="11937133" y="129787"/>
            <a:ext cx="416880"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606" name="Seta: para a Direita 605">
            <a:extLst>
              <a:ext uri="{FF2B5EF4-FFF2-40B4-BE49-F238E27FC236}">
                <a16:creationId xmlns:a16="http://schemas.microsoft.com/office/drawing/2014/main" id="{1A266EDD-279D-36CF-E657-1CA94E425374}"/>
              </a:ext>
            </a:extLst>
          </xdr:cNvPr>
          <xdr:cNvSpPr/>
        </xdr:nvSpPr>
        <xdr:spPr>
          <a:xfrm>
            <a:off x="12020462" y="215812"/>
            <a:ext cx="249559" cy="214888"/>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8</xdr:col>
      <xdr:colOff>588171</xdr:colOff>
      <xdr:row>0</xdr:row>
      <xdr:rowOff>134543</xdr:rowOff>
    </xdr:from>
    <xdr:to>
      <xdr:col>8</xdr:col>
      <xdr:colOff>991949</xdr:colOff>
      <xdr:row>1</xdr:row>
      <xdr:rowOff>209439</xdr:rowOff>
    </xdr:to>
    <xdr:grpSp>
      <xdr:nvGrpSpPr>
        <xdr:cNvPr id="607" name="Agrupar 606">
          <a:hlinkClick xmlns:r="http://schemas.openxmlformats.org/officeDocument/2006/relationships" r:id="rId6"/>
          <a:extLst>
            <a:ext uri="{FF2B5EF4-FFF2-40B4-BE49-F238E27FC236}">
              <a16:creationId xmlns:a16="http://schemas.microsoft.com/office/drawing/2014/main" id="{D35E7CDE-9EC5-43F1-9A20-F1B75B61344B}"/>
            </a:ext>
          </a:extLst>
        </xdr:cNvPr>
        <xdr:cNvGrpSpPr/>
      </xdr:nvGrpSpPr>
      <xdr:grpSpPr>
        <a:xfrm>
          <a:off x="11427621" y="134543"/>
          <a:ext cx="403778" cy="389221"/>
          <a:chOff x="11434763" y="129787"/>
          <a:chExt cx="413303" cy="386672"/>
        </a:xfrm>
      </xdr:grpSpPr>
      <xdr:sp macro="" textlink="">
        <xdr:nvSpPr>
          <xdr:cNvPr id="608" name="Retângulo: Cantos Arredondados 607">
            <a:extLst>
              <a:ext uri="{FF2B5EF4-FFF2-40B4-BE49-F238E27FC236}">
                <a16:creationId xmlns:a16="http://schemas.microsoft.com/office/drawing/2014/main" id="{C6791532-673F-207A-D7CD-6A81F926D79D}"/>
              </a:ext>
            </a:extLst>
          </xdr:cNvPr>
          <xdr:cNvSpPr/>
        </xdr:nvSpPr>
        <xdr:spPr>
          <a:xfrm>
            <a:off x="11434763" y="129787"/>
            <a:ext cx="413303"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609" name="Seta: para a Direita 608">
            <a:extLst>
              <a:ext uri="{FF2B5EF4-FFF2-40B4-BE49-F238E27FC236}">
                <a16:creationId xmlns:a16="http://schemas.microsoft.com/office/drawing/2014/main" id="{1DAC927A-83E0-0881-20E2-93778FDF33E9}"/>
              </a:ext>
            </a:extLst>
          </xdr:cNvPr>
          <xdr:cNvSpPr/>
        </xdr:nvSpPr>
        <xdr:spPr>
          <a:xfrm rot="10800000">
            <a:off x="11516147" y="216302"/>
            <a:ext cx="250536" cy="215011"/>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161925</xdr:colOff>
      <xdr:row>2</xdr:row>
      <xdr:rowOff>209550</xdr:rowOff>
    </xdr:from>
    <xdr:to>
      <xdr:col>0</xdr:col>
      <xdr:colOff>2238376</xdr:colOff>
      <xdr:row>3</xdr:row>
      <xdr:rowOff>292586</xdr:rowOff>
    </xdr:to>
    <xdr:sp macro="" textlink="Índice!B6">
      <xdr:nvSpPr>
        <xdr:cNvPr id="2" name="Retângulo: Cantos Arredondados 1">
          <a:hlinkClick xmlns:r="http://schemas.openxmlformats.org/officeDocument/2006/relationships" r:id="rId7"/>
          <a:extLst>
            <a:ext uri="{FF2B5EF4-FFF2-40B4-BE49-F238E27FC236}">
              <a16:creationId xmlns:a16="http://schemas.microsoft.com/office/drawing/2014/main" id="{B1845466-FD7F-454D-9999-A4B00E16831E}"/>
            </a:ext>
          </a:extLst>
        </xdr:cNvPr>
        <xdr:cNvSpPr/>
      </xdr:nvSpPr>
      <xdr:spPr>
        <a:xfrm>
          <a:off x="161925" y="838200"/>
          <a:ext cx="2076451" cy="39736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marL="0" indent="0" algn="l"/>
          <a:fld id="{B806104A-2929-478A-BD44-3B9290BA2BA6}"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marL="0" indent="0" algn="l"/>
            <a:t>APRESENTAÇÃO</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0</xdr:colOff>
      <xdr:row>0</xdr:row>
      <xdr:rowOff>0</xdr:rowOff>
    </xdr:from>
    <xdr:to>
      <xdr:col>0</xdr:col>
      <xdr:colOff>1428749</xdr:colOff>
      <xdr:row>2</xdr:row>
      <xdr:rowOff>1800</xdr:rowOff>
    </xdr:to>
    <xdr:pic>
      <xdr:nvPicPr>
        <xdr:cNvPr id="3" name="Imagem 2">
          <a:extLst>
            <a:ext uri="{FF2B5EF4-FFF2-40B4-BE49-F238E27FC236}">
              <a16:creationId xmlns:a16="http://schemas.microsoft.com/office/drawing/2014/main" id="{B98A2D26-5F44-442D-A1B2-42CFA4B11B55}"/>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1428749" cy="630450"/>
        </a:xfrm>
        <a:prstGeom prst="rect">
          <a:avLst/>
        </a:prstGeom>
      </xdr:spPr>
    </xdr:pic>
    <xdr:clientData/>
  </xdr:twoCellAnchor>
  <xdr:twoCellAnchor editAs="absolute">
    <xdr:from>
      <xdr:col>0</xdr:col>
      <xdr:colOff>161925</xdr:colOff>
      <xdr:row>4</xdr:row>
      <xdr:rowOff>46758</xdr:rowOff>
    </xdr:from>
    <xdr:to>
      <xdr:col>0</xdr:col>
      <xdr:colOff>2238376</xdr:colOff>
      <xdr:row>5</xdr:row>
      <xdr:rowOff>121630</xdr:rowOff>
    </xdr:to>
    <xdr:sp macro="" textlink="Índice!B11">
      <xdr:nvSpPr>
        <xdr:cNvPr id="4" name="Retângulo: Cantos Arredondados 3">
          <a:hlinkClick xmlns:r="http://schemas.openxmlformats.org/officeDocument/2006/relationships" r:id="rId9"/>
          <a:extLst>
            <a:ext uri="{FF2B5EF4-FFF2-40B4-BE49-F238E27FC236}">
              <a16:creationId xmlns:a16="http://schemas.microsoft.com/office/drawing/2014/main" id="{FBFDD157-C0D8-40A6-AAA4-540D053E2288}"/>
            </a:ext>
          </a:extLst>
        </xdr:cNvPr>
        <xdr:cNvSpPr/>
      </xdr:nvSpPr>
      <xdr:spPr>
        <a:xfrm>
          <a:off x="161925" y="1304058"/>
          <a:ext cx="2076451" cy="38919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96398261-4DEC-49A2-8BA0-2B1853B2E870}"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SOBRE A ENEVA</a:t>
          </a:fld>
          <a:endParaRPr lang="en-US" sz="1200" b="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5</xdr:row>
      <xdr:rowOff>195694</xdr:rowOff>
    </xdr:from>
    <xdr:to>
      <xdr:col>0</xdr:col>
      <xdr:colOff>2238376</xdr:colOff>
      <xdr:row>6</xdr:row>
      <xdr:rowOff>270565</xdr:rowOff>
    </xdr:to>
    <xdr:sp macro="" textlink="Índice!B18">
      <xdr:nvSpPr>
        <xdr:cNvPr id="5" name="Retângulo: Cantos Arredondados 4">
          <a:hlinkClick xmlns:r="http://schemas.openxmlformats.org/officeDocument/2006/relationships" r:id="rId6"/>
          <a:extLst>
            <a:ext uri="{FF2B5EF4-FFF2-40B4-BE49-F238E27FC236}">
              <a16:creationId xmlns:a16="http://schemas.microsoft.com/office/drawing/2014/main" id="{3C641E18-9727-41F9-A6C2-8202F2A85C10}"/>
            </a:ext>
          </a:extLst>
        </xdr:cNvPr>
        <xdr:cNvSpPr/>
      </xdr:nvSpPr>
      <xdr:spPr>
        <a:xfrm>
          <a:off x="161925" y="1767319"/>
          <a:ext cx="2076451" cy="389196"/>
        </a:xfrm>
        <a:prstGeom prst="roundRect">
          <a:avLst/>
        </a:prstGeom>
        <a:solidFill>
          <a:srgbClr val="E4562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A834FF45-D756-4828-8A27-463C4CD578B9}" type="TxLink">
            <a:rPr lang="en-US" sz="1050" b="1" i="0" u="none" strike="noStrike">
              <a:solidFill>
                <a:schemeClr val="bg1"/>
              </a:solidFill>
              <a:latin typeface="Calibri regular"/>
              <a:ea typeface="Calibri" panose="020F0502020204030204" pitchFamily="34" charset="0"/>
              <a:cs typeface="Calibri" panose="020F0502020204030204" pitchFamily="34" charset="0"/>
            </a:rPr>
            <a:pPr algn="l"/>
            <a:t>GOVERNANÇA CORPORATIVA</a:t>
          </a:fld>
          <a:endParaRPr lang="en-US" sz="1200" b="1">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13</xdr:row>
      <xdr:rowOff>1730</xdr:rowOff>
    </xdr:from>
    <xdr:to>
      <xdr:col>0</xdr:col>
      <xdr:colOff>2238376</xdr:colOff>
      <xdr:row>14</xdr:row>
      <xdr:rowOff>76601</xdr:rowOff>
    </xdr:to>
    <xdr:sp macro="" textlink="Índice!B42">
      <xdr:nvSpPr>
        <xdr:cNvPr id="6" name="Retângulo: Cantos Arredondados 5">
          <a:hlinkClick xmlns:r="http://schemas.openxmlformats.org/officeDocument/2006/relationships" r:id="rId10"/>
          <a:extLst>
            <a:ext uri="{FF2B5EF4-FFF2-40B4-BE49-F238E27FC236}">
              <a16:creationId xmlns:a16="http://schemas.microsoft.com/office/drawing/2014/main" id="{AD837776-4B0F-44A6-A0EC-4938A746C900}"/>
            </a:ext>
          </a:extLst>
        </xdr:cNvPr>
        <xdr:cNvSpPr/>
      </xdr:nvSpPr>
      <xdr:spPr>
        <a:xfrm>
          <a:off x="161925" y="4087955"/>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D3919EFC-5CD5-4D4C-92C2-7B6F4A243EE7}"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CAPITAL FINANCEIRO</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14</xdr:row>
      <xdr:rowOff>179241</xdr:rowOff>
    </xdr:from>
    <xdr:to>
      <xdr:col>0</xdr:col>
      <xdr:colOff>2238376</xdr:colOff>
      <xdr:row>15</xdr:row>
      <xdr:rowOff>254113</xdr:rowOff>
    </xdr:to>
    <xdr:sp macro="" textlink="Índice!B46">
      <xdr:nvSpPr>
        <xdr:cNvPr id="7" name="Retângulo: Cantos Arredondados 6">
          <a:hlinkClick xmlns:r="http://schemas.openxmlformats.org/officeDocument/2006/relationships" r:id="rId11"/>
          <a:extLst>
            <a:ext uri="{FF2B5EF4-FFF2-40B4-BE49-F238E27FC236}">
              <a16:creationId xmlns:a16="http://schemas.microsoft.com/office/drawing/2014/main" id="{21B2B7CD-EFBA-4C3F-9B2D-CD2F2A8F5EBF}"/>
            </a:ext>
          </a:extLst>
        </xdr:cNvPr>
        <xdr:cNvSpPr/>
      </xdr:nvSpPr>
      <xdr:spPr>
        <a:xfrm>
          <a:off x="161925" y="4579791"/>
          <a:ext cx="2076451" cy="38919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C0A2A968-3118-4972-80A0-E9187C724430}" type="TxLink">
            <a:rPr lang="en-US" sz="1050" b="0" i="0" u="none" strike="noStrike">
              <a:solidFill>
                <a:srgbClr val="695E4A"/>
              </a:solidFill>
              <a:effectLst/>
              <a:latin typeface="Calibri regular"/>
              <a:ea typeface="+mn-ea"/>
              <a:cs typeface="+mn-cs"/>
            </a:rPr>
            <a:pPr algn="l"/>
            <a:t>CAPITAL NATURAL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16</xdr:row>
      <xdr:rowOff>42427</xdr:rowOff>
    </xdr:from>
    <xdr:to>
      <xdr:col>0</xdr:col>
      <xdr:colOff>2238376</xdr:colOff>
      <xdr:row>17</xdr:row>
      <xdr:rowOff>125463</xdr:rowOff>
    </xdr:to>
    <xdr:sp macro="" textlink="Índice!B85">
      <xdr:nvSpPr>
        <xdr:cNvPr id="8" name="Retângulo: Cantos Arredondados 7">
          <a:hlinkClick xmlns:r="http://schemas.openxmlformats.org/officeDocument/2006/relationships" r:id="rId12"/>
          <a:extLst>
            <a:ext uri="{FF2B5EF4-FFF2-40B4-BE49-F238E27FC236}">
              <a16:creationId xmlns:a16="http://schemas.microsoft.com/office/drawing/2014/main" id="{870C71AE-EAEA-437E-A3CE-51197DBC9112}"/>
            </a:ext>
          </a:extLst>
        </xdr:cNvPr>
        <xdr:cNvSpPr/>
      </xdr:nvSpPr>
      <xdr:spPr>
        <a:xfrm>
          <a:off x="161925" y="5071627"/>
          <a:ext cx="2076451" cy="39736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1622222-048A-4CBE-AF11-D113326E99B9}" type="TxLink">
            <a:rPr lang="en-US" sz="1050" b="0" i="0" u="none" strike="noStrike">
              <a:solidFill>
                <a:srgbClr val="695E4A"/>
              </a:solidFill>
              <a:effectLst/>
              <a:latin typeface="Calibri regular"/>
              <a:ea typeface="+mn-ea"/>
              <a:cs typeface="+mn-cs"/>
            </a:rPr>
            <a:pPr algn="l"/>
            <a:t>CAPITAL HUMANO</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17</xdr:row>
      <xdr:rowOff>219938</xdr:rowOff>
    </xdr:from>
    <xdr:to>
      <xdr:col>0</xdr:col>
      <xdr:colOff>2238376</xdr:colOff>
      <xdr:row>18</xdr:row>
      <xdr:rowOff>302973</xdr:rowOff>
    </xdr:to>
    <xdr:sp macro="" textlink="Índice!B114">
      <xdr:nvSpPr>
        <xdr:cNvPr id="9" name="Retângulo: Cantos Arredondados 8">
          <a:hlinkClick xmlns:r="http://schemas.openxmlformats.org/officeDocument/2006/relationships" r:id="rId13"/>
          <a:extLst>
            <a:ext uri="{FF2B5EF4-FFF2-40B4-BE49-F238E27FC236}">
              <a16:creationId xmlns:a16="http://schemas.microsoft.com/office/drawing/2014/main" id="{4845CCDB-49B8-4E7E-BCF9-18B73AEE3BCA}"/>
            </a:ext>
          </a:extLst>
        </xdr:cNvPr>
        <xdr:cNvSpPr/>
      </xdr:nvSpPr>
      <xdr:spPr>
        <a:xfrm>
          <a:off x="161925" y="5563463"/>
          <a:ext cx="2076451" cy="39736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FAE40E0-4A75-405E-BF88-93068799AC7A}" type="TxLink">
            <a:rPr lang="en-US" sz="1050" b="0" i="0" u="none" strike="noStrike">
              <a:solidFill>
                <a:srgbClr val="695E4A"/>
              </a:solidFill>
              <a:effectLst/>
              <a:latin typeface="Calibri regular"/>
              <a:ea typeface="+mn-ea"/>
              <a:cs typeface="+mn-cs"/>
            </a:rPr>
            <a:pPr algn="l"/>
            <a:t>CAPITAL SOCIAL E DE RELACIONAMENTO</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19</xdr:row>
      <xdr:rowOff>83124</xdr:rowOff>
    </xdr:from>
    <xdr:to>
      <xdr:col>0</xdr:col>
      <xdr:colOff>2238376</xdr:colOff>
      <xdr:row>20</xdr:row>
      <xdr:rowOff>166160</xdr:rowOff>
    </xdr:to>
    <xdr:sp macro="" textlink="Índice!B132">
      <xdr:nvSpPr>
        <xdr:cNvPr id="10" name="Retângulo: Cantos Arredondados 9">
          <a:hlinkClick xmlns:r="http://schemas.openxmlformats.org/officeDocument/2006/relationships" r:id="rId14"/>
          <a:extLst>
            <a:ext uri="{FF2B5EF4-FFF2-40B4-BE49-F238E27FC236}">
              <a16:creationId xmlns:a16="http://schemas.microsoft.com/office/drawing/2014/main" id="{960E5E1E-83D4-4542-848B-7FC5819C02D7}"/>
            </a:ext>
          </a:extLst>
        </xdr:cNvPr>
        <xdr:cNvSpPr/>
      </xdr:nvSpPr>
      <xdr:spPr>
        <a:xfrm>
          <a:off x="161925" y="6055299"/>
          <a:ext cx="2076451" cy="39736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F95A4F1-9526-4C9B-BBE4-7E3FED210463}" type="TxLink">
            <a:rPr lang="en-US" sz="1050" b="0" i="0" u="none" strike="noStrike">
              <a:solidFill>
                <a:srgbClr val="695E4A"/>
              </a:solidFill>
              <a:effectLst/>
              <a:latin typeface="Calibri regular"/>
              <a:ea typeface="+mn-ea"/>
              <a:cs typeface="+mn-cs"/>
            </a:rPr>
            <a:pPr algn="l"/>
            <a:t>CAPITAL INTELECTUAL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20</xdr:row>
      <xdr:rowOff>260635</xdr:rowOff>
    </xdr:from>
    <xdr:to>
      <xdr:col>0</xdr:col>
      <xdr:colOff>2238376</xdr:colOff>
      <xdr:row>22</xdr:row>
      <xdr:rowOff>30706</xdr:rowOff>
    </xdr:to>
    <xdr:sp macro="" textlink="Índice!B134">
      <xdr:nvSpPr>
        <xdr:cNvPr id="11" name="Retângulo: Cantos Arredondados 10">
          <a:hlinkClick xmlns:r="http://schemas.openxmlformats.org/officeDocument/2006/relationships" r:id="rId15"/>
          <a:extLst>
            <a:ext uri="{FF2B5EF4-FFF2-40B4-BE49-F238E27FC236}">
              <a16:creationId xmlns:a16="http://schemas.microsoft.com/office/drawing/2014/main" id="{5314385F-0121-40E8-8D89-8D2C04DEBD79}"/>
            </a:ext>
          </a:extLst>
        </xdr:cNvPr>
        <xdr:cNvSpPr/>
      </xdr:nvSpPr>
      <xdr:spPr>
        <a:xfrm>
          <a:off x="161925" y="6547135"/>
          <a:ext cx="2076451" cy="39872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209F7A0-77C9-4C25-822C-5D06B8392758}" type="TxLink">
            <a:rPr lang="en-US" sz="1050" b="0" i="0" u="none" strike="noStrike">
              <a:solidFill>
                <a:srgbClr val="695E4A"/>
              </a:solidFill>
              <a:effectLst/>
              <a:latin typeface="Calibri regular"/>
              <a:ea typeface="+mn-ea"/>
              <a:cs typeface="+mn-cs"/>
            </a:rPr>
            <a:pPr algn="l"/>
            <a:t>CAPITAL MANUFATURADO</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22</xdr:row>
      <xdr:rowOff>123825</xdr:rowOff>
    </xdr:from>
    <xdr:to>
      <xdr:col>0</xdr:col>
      <xdr:colOff>2238376</xdr:colOff>
      <xdr:row>23</xdr:row>
      <xdr:rowOff>206861</xdr:rowOff>
    </xdr:to>
    <xdr:sp macro="" textlink="Índice!B141">
      <xdr:nvSpPr>
        <xdr:cNvPr id="12" name="Retângulo: Cantos Arredondados 11">
          <a:hlinkClick xmlns:r="http://schemas.openxmlformats.org/officeDocument/2006/relationships" r:id="rId16"/>
          <a:extLst>
            <a:ext uri="{FF2B5EF4-FFF2-40B4-BE49-F238E27FC236}">
              <a16:creationId xmlns:a16="http://schemas.microsoft.com/office/drawing/2014/main" id="{F5BD493A-681A-4B4A-BF4B-C520BFDA94A6}"/>
            </a:ext>
          </a:extLst>
        </xdr:cNvPr>
        <xdr:cNvSpPr/>
      </xdr:nvSpPr>
      <xdr:spPr>
        <a:xfrm>
          <a:off x="161925" y="7038975"/>
          <a:ext cx="2076451" cy="39736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853A3F0D-D709-47F4-9265-FDAE64F509E5}" type="TxLink">
            <a:rPr lang="en-US" sz="1050" b="0" i="0" u="none" strike="noStrike">
              <a:solidFill>
                <a:srgbClr val="695E4A"/>
              </a:solidFill>
              <a:effectLst/>
              <a:latin typeface="Calibri regular"/>
              <a:ea typeface="+mn-ea"/>
              <a:cs typeface="+mn-cs"/>
            </a:rPr>
            <a:pPr algn="l"/>
            <a:t>INDICADORES PRÓPRIOS</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333375</xdr:colOff>
      <xdr:row>7</xdr:row>
      <xdr:rowOff>27708</xdr:rowOff>
    </xdr:from>
    <xdr:to>
      <xdr:col>0</xdr:col>
      <xdr:colOff>2241375</xdr:colOff>
      <xdr:row>8</xdr:row>
      <xdr:rowOff>102580</xdr:rowOff>
    </xdr:to>
    <xdr:sp macro="" textlink="Índice!C18">
      <xdr:nvSpPr>
        <xdr:cNvPr id="13" name="Retângulo: Cantos Arredondados 12">
          <a:hlinkClick xmlns:r="http://schemas.openxmlformats.org/officeDocument/2006/relationships" r:id="rId6"/>
          <a:extLst>
            <a:ext uri="{FF2B5EF4-FFF2-40B4-BE49-F238E27FC236}">
              <a16:creationId xmlns:a16="http://schemas.microsoft.com/office/drawing/2014/main" id="{D7ABDDD6-1E76-44A2-BC46-491D54F7E3A9}"/>
            </a:ext>
          </a:extLst>
        </xdr:cNvPr>
        <xdr:cNvSpPr/>
      </xdr:nvSpPr>
      <xdr:spPr>
        <a:xfrm>
          <a:off x="333375" y="2227983"/>
          <a:ext cx="1908000" cy="389197"/>
        </a:xfrm>
        <a:prstGeom prst="roundRect">
          <a:avLst/>
        </a:prstGeom>
        <a:solidFill>
          <a:srgbClr val="E4562E"/>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1D3D8BF0-8A4D-49DE-8556-5811FA842CC4}" type="TxLink">
            <a:rPr lang="en-US" sz="1050" b="0" i="0" u="none" strike="noStrike">
              <a:solidFill>
                <a:schemeClr val="bg1"/>
              </a:solidFill>
              <a:latin typeface="Calibri regular"/>
              <a:ea typeface="Calibri" panose="020F0502020204030204" pitchFamily="34" charset="0"/>
              <a:cs typeface="Calibri" panose="020F0502020204030204" pitchFamily="34" charset="0"/>
            </a:rPr>
            <a:pPr algn="l"/>
            <a:t>Estrutura corporativa</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333375</xdr:colOff>
      <xdr:row>8</xdr:row>
      <xdr:rowOff>170583</xdr:rowOff>
    </xdr:from>
    <xdr:to>
      <xdr:col>0</xdr:col>
      <xdr:colOff>2241375</xdr:colOff>
      <xdr:row>9</xdr:row>
      <xdr:rowOff>245455</xdr:rowOff>
    </xdr:to>
    <xdr:sp macro="" textlink="Índice!C27">
      <xdr:nvSpPr>
        <xdr:cNvPr id="14" name="Retângulo: Cantos Arredondados 13">
          <a:hlinkClick xmlns:r="http://schemas.openxmlformats.org/officeDocument/2006/relationships" r:id="rId17"/>
          <a:extLst>
            <a:ext uri="{FF2B5EF4-FFF2-40B4-BE49-F238E27FC236}">
              <a16:creationId xmlns:a16="http://schemas.microsoft.com/office/drawing/2014/main" id="{6A6DDD82-B6A8-487C-A707-A51BF6C3F0C2}"/>
            </a:ext>
          </a:extLst>
        </xdr:cNvPr>
        <xdr:cNvSpPr/>
      </xdr:nvSpPr>
      <xdr:spPr>
        <a:xfrm>
          <a:off x="333375" y="2685183"/>
          <a:ext cx="1908000" cy="389197"/>
        </a:xfrm>
        <a:prstGeom prst="roundRect">
          <a:avLst/>
        </a:prstGeom>
        <a:solidFill>
          <a:srgbClr val="E4562E"/>
        </a:solidFill>
        <a:ln>
          <a:noFill/>
        </a:ln>
        <a:effectLst>
          <a:outerShdw blurRad="76200" dir="13500000" sy="23000" kx="1200000" algn="br" rotWithShape="0">
            <a:prstClr val="black">
              <a:alpha val="2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E4669BF0-3711-45C8-9F06-63A6E84C56AB}" type="TxLink">
            <a:rPr lang="en-US" sz="1050" b="1" i="0" u="sng" strike="noStrike">
              <a:solidFill>
                <a:schemeClr val="bg1"/>
              </a:solidFill>
              <a:latin typeface="Calibri regular"/>
              <a:ea typeface="Calibri" panose="020F0502020204030204" pitchFamily="34" charset="0"/>
              <a:cs typeface="Calibri" panose="020F0502020204030204" pitchFamily="34" charset="0"/>
            </a:rPr>
            <a:pPr algn="l"/>
            <a:t>Ética, integridade e compliance</a:t>
          </a:fld>
          <a:endParaRPr lang="en-US" sz="1200" b="1" u="sng">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333375</xdr:colOff>
      <xdr:row>9</xdr:row>
      <xdr:rowOff>313458</xdr:rowOff>
    </xdr:from>
    <xdr:to>
      <xdr:col>0</xdr:col>
      <xdr:colOff>2241375</xdr:colOff>
      <xdr:row>11</xdr:row>
      <xdr:rowOff>74005</xdr:rowOff>
    </xdr:to>
    <xdr:sp macro="" textlink="Índice!C32">
      <xdr:nvSpPr>
        <xdr:cNvPr id="15" name="Retângulo: Cantos Arredondados 14">
          <a:hlinkClick xmlns:r="http://schemas.openxmlformats.org/officeDocument/2006/relationships" r:id="rId5"/>
          <a:extLst>
            <a:ext uri="{FF2B5EF4-FFF2-40B4-BE49-F238E27FC236}">
              <a16:creationId xmlns:a16="http://schemas.microsoft.com/office/drawing/2014/main" id="{B21D8F63-3652-4E76-89CB-B1D80383F9A6}"/>
            </a:ext>
          </a:extLst>
        </xdr:cNvPr>
        <xdr:cNvSpPr/>
      </xdr:nvSpPr>
      <xdr:spPr>
        <a:xfrm>
          <a:off x="333375" y="3142383"/>
          <a:ext cx="1908000" cy="389197"/>
        </a:xfrm>
        <a:prstGeom prst="roundRect">
          <a:avLst/>
        </a:prstGeom>
        <a:solidFill>
          <a:srgbClr val="E4562E"/>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05F95A3E-FE2D-47CB-A07D-74D8C23F39C5}" type="TxLink">
            <a:rPr lang="en-US" sz="1050" b="0" i="0" u="none" strike="noStrike">
              <a:solidFill>
                <a:schemeClr val="bg1"/>
              </a:solidFill>
              <a:latin typeface="Calibri regular"/>
              <a:ea typeface="Calibri" panose="020F0502020204030204" pitchFamily="34" charset="0"/>
              <a:cs typeface="Calibri" panose="020F0502020204030204" pitchFamily="34" charset="0"/>
            </a:rPr>
            <a:pPr algn="l"/>
            <a:t>Regulamentações, gestão de riscos e oportunidades</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333375</xdr:colOff>
      <xdr:row>11</xdr:row>
      <xdr:rowOff>151533</xdr:rowOff>
    </xdr:from>
    <xdr:to>
      <xdr:col>0</xdr:col>
      <xdr:colOff>2241375</xdr:colOff>
      <xdr:row>12</xdr:row>
      <xdr:rowOff>226405</xdr:rowOff>
    </xdr:to>
    <xdr:sp macro="" textlink="Índice!C37">
      <xdr:nvSpPr>
        <xdr:cNvPr id="16" name="Retângulo: Cantos Arredondados 15">
          <a:hlinkClick xmlns:r="http://schemas.openxmlformats.org/officeDocument/2006/relationships" r:id="rId18"/>
          <a:extLst>
            <a:ext uri="{FF2B5EF4-FFF2-40B4-BE49-F238E27FC236}">
              <a16:creationId xmlns:a16="http://schemas.microsoft.com/office/drawing/2014/main" id="{FD34CBA3-E6CF-41A3-A1D3-5341BF907E0A}"/>
            </a:ext>
          </a:extLst>
        </xdr:cNvPr>
        <xdr:cNvSpPr/>
      </xdr:nvSpPr>
      <xdr:spPr>
        <a:xfrm>
          <a:off x="333375" y="3609108"/>
          <a:ext cx="1908000" cy="389197"/>
        </a:xfrm>
        <a:prstGeom prst="roundRect">
          <a:avLst/>
        </a:prstGeom>
        <a:solidFill>
          <a:srgbClr val="E4562E"/>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FFAA639B-63AB-41B0-843E-AC24A868ADEB}" type="TxLink">
            <a:rPr lang="en-US" sz="1050" b="0" i="0" u="none" strike="noStrike">
              <a:solidFill>
                <a:schemeClr val="bg1"/>
              </a:solidFill>
              <a:latin typeface="Calibri regular"/>
              <a:ea typeface="Calibri" panose="020F0502020204030204" pitchFamily="34" charset="0"/>
              <a:cs typeface="Calibri" panose="020F0502020204030204" pitchFamily="34" charset="0"/>
            </a:rPr>
            <a:pPr algn="l"/>
            <a:t>Políticas e processos de remuneração</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absolute">
    <xdr:from>
      <xdr:col>2</xdr:col>
      <xdr:colOff>438150</xdr:colOff>
      <xdr:row>0</xdr:row>
      <xdr:rowOff>138112</xdr:rowOff>
    </xdr:from>
    <xdr:to>
      <xdr:col>3</xdr:col>
      <xdr:colOff>149225</xdr:colOff>
      <xdr:row>1</xdr:row>
      <xdr:rowOff>208987</xdr:rowOff>
    </xdr:to>
    <xdr:grpSp>
      <xdr:nvGrpSpPr>
        <xdr:cNvPr id="368" name="Agrupar 367">
          <a:hlinkClick xmlns:r="http://schemas.openxmlformats.org/officeDocument/2006/relationships" r:id="rId1"/>
          <a:extLst>
            <a:ext uri="{FF2B5EF4-FFF2-40B4-BE49-F238E27FC236}">
              <a16:creationId xmlns:a16="http://schemas.microsoft.com/office/drawing/2014/main" id="{E8D29339-50EE-4A83-9E90-B739FAE829F4}"/>
            </a:ext>
          </a:extLst>
        </xdr:cNvPr>
        <xdr:cNvGrpSpPr/>
      </xdr:nvGrpSpPr>
      <xdr:grpSpPr>
        <a:xfrm>
          <a:off x="2933700" y="138112"/>
          <a:ext cx="1101725" cy="385200"/>
          <a:chOff x="2933700" y="138112"/>
          <a:chExt cx="1095375" cy="385200"/>
        </a:xfrm>
      </xdr:grpSpPr>
      <xdr:sp macro="" textlink="">
        <xdr:nvSpPr>
          <xdr:cNvPr id="369" name="Retângulo 368">
            <a:extLst>
              <a:ext uri="{FF2B5EF4-FFF2-40B4-BE49-F238E27FC236}">
                <a16:creationId xmlns:a16="http://schemas.microsoft.com/office/drawing/2014/main" id="{ECF68126-342C-FF0C-9647-E5709D47FD9E}"/>
              </a:ext>
            </a:extLst>
          </xdr:cNvPr>
          <xdr:cNvSpPr/>
        </xdr:nvSpPr>
        <xdr:spPr>
          <a:xfrm>
            <a:off x="3243542" y="138112"/>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a:solidFill>
                  <a:srgbClr val="695E4A"/>
                </a:solidFill>
                <a:latin typeface="Calibre regular"/>
              </a:rPr>
              <a:t>Início</a:t>
            </a:r>
          </a:p>
        </xdr:txBody>
      </xdr:sp>
      <xdr:pic>
        <xdr:nvPicPr>
          <xdr:cNvPr id="370" name="Imagem 369">
            <a:extLst>
              <a:ext uri="{FF2B5EF4-FFF2-40B4-BE49-F238E27FC236}">
                <a16:creationId xmlns:a16="http://schemas.microsoft.com/office/drawing/2014/main" id="{83F9011A-053E-8E55-4BF1-37A52BF8EC5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33700" y="138112"/>
            <a:ext cx="385200" cy="385200"/>
          </a:xfrm>
          <a:prstGeom prst="rect">
            <a:avLst/>
          </a:prstGeom>
        </xdr:spPr>
      </xdr:pic>
    </xdr:grpSp>
    <xdr:clientData/>
  </xdr:twoCellAnchor>
  <xdr:twoCellAnchor editAs="absolute">
    <xdr:from>
      <xdr:col>3</xdr:col>
      <xdr:colOff>415925</xdr:colOff>
      <xdr:row>0</xdr:row>
      <xdr:rowOff>150018</xdr:rowOff>
    </xdr:from>
    <xdr:to>
      <xdr:col>4</xdr:col>
      <xdr:colOff>130175</xdr:colOff>
      <xdr:row>1</xdr:row>
      <xdr:rowOff>211368</xdr:rowOff>
    </xdr:to>
    <xdr:grpSp>
      <xdr:nvGrpSpPr>
        <xdr:cNvPr id="371" name="Agrupar 370">
          <a:hlinkClick xmlns:r="http://schemas.openxmlformats.org/officeDocument/2006/relationships" r:id="rId3"/>
          <a:extLst>
            <a:ext uri="{FF2B5EF4-FFF2-40B4-BE49-F238E27FC236}">
              <a16:creationId xmlns:a16="http://schemas.microsoft.com/office/drawing/2014/main" id="{78AC2F93-8712-4F10-9901-3AE616FA225F}"/>
            </a:ext>
          </a:extLst>
        </xdr:cNvPr>
        <xdr:cNvGrpSpPr/>
      </xdr:nvGrpSpPr>
      <xdr:grpSpPr>
        <a:xfrm>
          <a:off x="4302125" y="150018"/>
          <a:ext cx="1104900" cy="375675"/>
          <a:chOff x="4295775" y="140493"/>
          <a:chExt cx="1104900" cy="385200"/>
        </a:xfrm>
      </xdr:grpSpPr>
      <xdr:sp macro="" textlink="">
        <xdr:nvSpPr>
          <xdr:cNvPr id="372" name="Retângulo 371">
            <a:extLst>
              <a:ext uri="{FF2B5EF4-FFF2-40B4-BE49-F238E27FC236}">
                <a16:creationId xmlns:a16="http://schemas.microsoft.com/office/drawing/2014/main" id="{FC2885EC-0627-5D4F-28E8-AECC599DB69B}"/>
              </a:ext>
            </a:extLst>
          </xdr:cNvPr>
          <xdr:cNvSpPr/>
        </xdr:nvSpPr>
        <xdr:spPr>
          <a:xfrm>
            <a:off x="4615142" y="140493"/>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u="none">
                <a:solidFill>
                  <a:srgbClr val="695E4A"/>
                </a:solidFill>
                <a:latin typeface="Calibre regular"/>
              </a:rPr>
              <a:t>Índice</a:t>
            </a:r>
          </a:p>
        </xdr:txBody>
      </xdr:sp>
      <xdr:pic>
        <xdr:nvPicPr>
          <xdr:cNvPr id="373" name="Imagem 372">
            <a:extLst>
              <a:ext uri="{FF2B5EF4-FFF2-40B4-BE49-F238E27FC236}">
                <a16:creationId xmlns:a16="http://schemas.microsoft.com/office/drawing/2014/main" id="{7D9AB9D3-D9D5-0EAC-7EC5-4381D88C9E6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295775" y="140493"/>
            <a:ext cx="385200" cy="385200"/>
          </a:xfrm>
          <a:prstGeom prst="rect">
            <a:avLst/>
          </a:prstGeom>
        </xdr:spPr>
      </xdr:pic>
    </xdr:grpSp>
    <xdr:clientData/>
  </xdr:twoCellAnchor>
  <xdr:twoCellAnchor editAs="absolute">
    <xdr:from>
      <xdr:col>8</xdr:col>
      <xdr:colOff>1082724</xdr:colOff>
      <xdr:row>0</xdr:row>
      <xdr:rowOff>149928</xdr:rowOff>
    </xdr:from>
    <xdr:to>
      <xdr:col>9</xdr:col>
      <xdr:colOff>112129</xdr:colOff>
      <xdr:row>1</xdr:row>
      <xdr:rowOff>225556</xdr:rowOff>
    </xdr:to>
    <xdr:grpSp>
      <xdr:nvGrpSpPr>
        <xdr:cNvPr id="374" name="Agrupar 373">
          <a:hlinkClick xmlns:r="http://schemas.openxmlformats.org/officeDocument/2006/relationships" r:id="rId5"/>
          <a:extLst>
            <a:ext uri="{FF2B5EF4-FFF2-40B4-BE49-F238E27FC236}">
              <a16:creationId xmlns:a16="http://schemas.microsoft.com/office/drawing/2014/main" id="{1592D8AC-D4FC-4B22-AAC5-9562C2E0930F}"/>
            </a:ext>
          </a:extLst>
        </xdr:cNvPr>
        <xdr:cNvGrpSpPr/>
      </xdr:nvGrpSpPr>
      <xdr:grpSpPr>
        <a:xfrm>
          <a:off x="11922174" y="149928"/>
          <a:ext cx="420055" cy="389953"/>
          <a:chOff x="11937133" y="129787"/>
          <a:chExt cx="416880" cy="386672"/>
        </a:xfrm>
      </xdr:grpSpPr>
      <xdr:sp macro="" textlink="">
        <xdr:nvSpPr>
          <xdr:cNvPr id="512" name="Retângulo: Cantos Arredondados 511">
            <a:extLst>
              <a:ext uri="{FF2B5EF4-FFF2-40B4-BE49-F238E27FC236}">
                <a16:creationId xmlns:a16="http://schemas.microsoft.com/office/drawing/2014/main" id="{2C107BB0-F982-2DEA-8BFC-52E4853F6A88}"/>
              </a:ext>
            </a:extLst>
          </xdr:cNvPr>
          <xdr:cNvSpPr/>
        </xdr:nvSpPr>
        <xdr:spPr>
          <a:xfrm>
            <a:off x="11937133" y="129787"/>
            <a:ext cx="416880"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513" name="Seta: para a Direita 512">
            <a:extLst>
              <a:ext uri="{FF2B5EF4-FFF2-40B4-BE49-F238E27FC236}">
                <a16:creationId xmlns:a16="http://schemas.microsoft.com/office/drawing/2014/main" id="{274467C7-9380-AAFB-9015-C397D10928AB}"/>
              </a:ext>
            </a:extLst>
          </xdr:cNvPr>
          <xdr:cNvSpPr/>
        </xdr:nvSpPr>
        <xdr:spPr>
          <a:xfrm>
            <a:off x="12020462" y="215812"/>
            <a:ext cx="249559" cy="214888"/>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8</xdr:col>
      <xdr:colOff>586704</xdr:colOff>
      <xdr:row>0</xdr:row>
      <xdr:rowOff>149928</xdr:rowOff>
    </xdr:from>
    <xdr:to>
      <xdr:col>8</xdr:col>
      <xdr:colOff>990482</xdr:colOff>
      <xdr:row>1</xdr:row>
      <xdr:rowOff>225556</xdr:rowOff>
    </xdr:to>
    <xdr:grpSp>
      <xdr:nvGrpSpPr>
        <xdr:cNvPr id="514" name="Agrupar 513">
          <a:hlinkClick xmlns:r="http://schemas.openxmlformats.org/officeDocument/2006/relationships" r:id="rId6"/>
          <a:extLst>
            <a:ext uri="{FF2B5EF4-FFF2-40B4-BE49-F238E27FC236}">
              <a16:creationId xmlns:a16="http://schemas.microsoft.com/office/drawing/2014/main" id="{E7F0A485-4067-49EC-9907-B67949D14857}"/>
            </a:ext>
          </a:extLst>
        </xdr:cNvPr>
        <xdr:cNvGrpSpPr/>
      </xdr:nvGrpSpPr>
      <xdr:grpSpPr>
        <a:xfrm>
          <a:off x="11426154" y="149928"/>
          <a:ext cx="403778" cy="389953"/>
          <a:chOff x="11434763" y="129787"/>
          <a:chExt cx="413303" cy="386672"/>
        </a:xfrm>
      </xdr:grpSpPr>
      <xdr:sp macro="" textlink="">
        <xdr:nvSpPr>
          <xdr:cNvPr id="515" name="Retângulo: Cantos Arredondados 514">
            <a:extLst>
              <a:ext uri="{FF2B5EF4-FFF2-40B4-BE49-F238E27FC236}">
                <a16:creationId xmlns:a16="http://schemas.microsoft.com/office/drawing/2014/main" id="{A98C67B2-0A8B-7486-BCE0-93168FD7AAEE}"/>
              </a:ext>
            </a:extLst>
          </xdr:cNvPr>
          <xdr:cNvSpPr/>
        </xdr:nvSpPr>
        <xdr:spPr>
          <a:xfrm>
            <a:off x="11434763" y="129787"/>
            <a:ext cx="413303"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516" name="Seta: para a Direita 515">
            <a:extLst>
              <a:ext uri="{FF2B5EF4-FFF2-40B4-BE49-F238E27FC236}">
                <a16:creationId xmlns:a16="http://schemas.microsoft.com/office/drawing/2014/main" id="{33F788EA-B957-FCE8-FE3B-227044D2A9A3}"/>
              </a:ext>
            </a:extLst>
          </xdr:cNvPr>
          <xdr:cNvSpPr/>
        </xdr:nvSpPr>
        <xdr:spPr>
          <a:xfrm rot="10800000">
            <a:off x="11516147" y="216302"/>
            <a:ext cx="250536" cy="215011"/>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161925</xdr:colOff>
      <xdr:row>2</xdr:row>
      <xdr:rowOff>209550</xdr:rowOff>
    </xdr:from>
    <xdr:to>
      <xdr:col>0</xdr:col>
      <xdr:colOff>2238376</xdr:colOff>
      <xdr:row>3</xdr:row>
      <xdr:rowOff>292586</xdr:rowOff>
    </xdr:to>
    <xdr:sp macro="" textlink="Índice!B6">
      <xdr:nvSpPr>
        <xdr:cNvPr id="2" name="Retângulo: Cantos Arredondados 1">
          <a:hlinkClick xmlns:r="http://schemas.openxmlformats.org/officeDocument/2006/relationships" r:id="rId7"/>
          <a:extLst>
            <a:ext uri="{FF2B5EF4-FFF2-40B4-BE49-F238E27FC236}">
              <a16:creationId xmlns:a16="http://schemas.microsoft.com/office/drawing/2014/main" id="{D84A2512-5B4E-4889-80D2-E224DB0B03B0}"/>
            </a:ext>
          </a:extLst>
        </xdr:cNvPr>
        <xdr:cNvSpPr/>
      </xdr:nvSpPr>
      <xdr:spPr>
        <a:xfrm>
          <a:off x="161925" y="838200"/>
          <a:ext cx="2076451" cy="39736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marL="0" indent="0" algn="l"/>
          <a:fld id="{B806104A-2929-478A-BD44-3B9290BA2BA6}"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marL="0" indent="0" algn="l"/>
            <a:t>APRESENTAÇÃO</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0</xdr:colOff>
      <xdr:row>0</xdr:row>
      <xdr:rowOff>0</xdr:rowOff>
    </xdr:from>
    <xdr:to>
      <xdr:col>0</xdr:col>
      <xdr:colOff>1428749</xdr:colOff>
      <xdr:row>2</xdr:row>
      <xdr:rowOff>1800</xdr:rowOff>
    </xdr:to>
    <xdr:pic>
      <xdr:nvPicPr>
        <xdr:cNvPr id="3" name="Imagem 2">
          <a:extLst>
            <a:ext uri="{FF2B5EF4-FFF2-40B4-BE49-F238E27FC236}">
              <a16:creationId xmlns:a16="http://schemas.microsoft.com/office/drawing/2014/main" id="{D0A9D5B4-E587-43AC-8464-DB941CC89A4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1428749" cy="630450"/>
        </a:xfrm>
        <a:prstGeom prst="rect">
          <a:avLst/>
        </a:prstGeom>
      </xdr:spPr>
    </xdr:pic>
    <xdr:clientData/>
  </xdr:twoCellAnchor>
  <xdr:twoCellAnchor editAs="absolute">
    <xdr:from>
      <xdr:col>0</xdr:col>
      <xdr:colOff>161925</xdr:colOff>
      <xdr:row>4</xdr:row>
      <xdr:rowOff>46758</xdr:rowOff>
    </xdr:from>
    <xdr:to>
      <xdr:col>0</xdr:col>
      <xdr:colOff>2238376</xdr:colOff>
      <xdr:row>5</xdr:row>
      <xdr:rowOff>121630</xdr:rowOff>
    </xdr:to>
    <xdr:sp macro="" textlink="Índice!B11">
      <xdr:nvSpPr>
        <xdr:cNvPr id="4" name="Retângulo: Cantos Arredondados 3">
          <a:hlinkClick xmlns:r="http://schemas.openxmlformats.org/officeDocument/2006/relationships" r:id="rId9"/>
          <a:extLst>
            <a:ext uri="{FF2B5EF4-FFF2-40B4-BE49-F238E27FC236}">
              <a16:creationId xmlns:a16="http://schemas.microsoft.com/office/drawing/2014/main" id="{A35B1FAB-B98B-41A1-B3C0-8F522D765564}"/>
            </a:ext>
          </a:extLst>
        </xdr:cNvPr>
        <xdr:cNvSpPr/>
      </xdr:nvSpPr>
      <xdr:spPr>
        <a:xfrm>
          <a:off x="161925" y="1304058"/>
          <a:ext cx="2076451" cy="38919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96398261-4DEC-49A2-8BA0-2B1853B2E870}"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SOBRE A ENEVA</a:t>
          </a:fld>
          <a:endParaRPr lang="en-US" sz="1200" b="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5</xdr:row>
      <xdr:rowOff>195694</xdr:rowOff>
    </xdr:from>
    <xdr:to>
      <xdr:col>0</xdr:col>
      <xdr:colOff>2238376</xdr:colOff>
      <xdr:row>6</xdr:row>
      <xdr:rowOff>270565</xdr:rowOff>
    </xdr:to>
    <xdr:sp macro="" textlink="Índice!B18">
      <xdr:nvSpPr>
        <xdr:cNvPr id="5" name="Retângulo: Cantos Arredondados 4">
          <a:hlinkClick xmlns:r="http://schemas.openxmlformats.org/officeDocument/2006/relationships" r:id="rId10"/>
          <a:extLst>
            <a:ext uri="{FF2B5EF4-FFF2-40B4-BE49-F238E27FC236}">
              <a16:creationId xmlns:a16="http://schemas.microsoft.com/office/drawing/2014/main" id="{012CD9C2-7BB2-4517-9797-6BC261962831}"/>
            </a:ext>
          </a:extLst>
        </xdr:cNvPr>
        <xdr:cNvSpPr/>
      </xdr:nvSpPr>
      <xdr:spPr>
        <a:xfrm>
          <a:off x="161925" y="1767319"/>
          <a:ext cx="2076451" cy="389196"/>
        </a:xfrm>
        <a:prstGeom prst="roundRect">
          <a:avLst/>
        </a:prstGeom>
        <a:solidFill>
          <a:srgbClr val="E4562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A834FF45-D756-4828-8A27-463C4CD578B9}" type="TxLink">
            <a:rPr lang="en-US" sz="1050" b="1" i="0" u="none" strike="noStrike">
              <a:solidFill>
                <a:schemeClr val="bg1"/>
              </a:solidFill>
              <a:latin typeface="Calibri regular"/>
              <a:ea typeface="Calibri" panose="020F0502020204030204" pitchFamily="34" charset="0"/>
              <a:cs typeface="Calibri" panose="020F0502020204030204" pitchFamily="34" charset="0"/>
            </a:rPr>
            <a:pPr algn="l"/>
            <a:t>GOVERNANÇA CORPORATIVA</a:t>
          </a:fld>
          <a:endParaRPr lang="en-US" sz="1200" b="1">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13</xdr:row>
      <xdr:rowOff>1730</xdr:rowOff>
    </xdr:from>
    <xdr:to>
      <xdr:col>0</xdr:col>
      <xdr:colOff>2238376</xdr:colOff>
      <xdr:row>14</xdr:row>
      <xdr:rowOff>76601</xdr:rowOff>
    </xdr:to>
    <xdr:sp macro="" textlink="Índice!B42">
      <xdr:nvSpPr>
        <xdr:cNvPr id="6" name="Retângulo: Cantos Arredondados 5">
          <a:hlinkClick xmlns:r="http://schemas.openxmlformats.org/officeDocument/2006/relationships" r:id="rId11"/>
          <a:extLst>
            <a:ext uri="{FF2B5EF4-FFF2-40B4-BE49-F238E27FC236}">
              <a16:creationId xmlns:a16="http://schemas.microsoft.com/office/drawing/2014/main" id="{157ED4F7-1AC5-4ADC-A61C-D7F734B94ADE}"/>
            </a:ext>
          </a:extLst>
        </xdr:cNvPr>
        <xdr:cNvSpPr/>
      </xdr:nvSpPr>
      <xdr:spPr>
        <a:xfrm>
          <a:off x="161925" y="4087955"/>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D3919EFC-5CD5-4D4C-92C2-7B6F4A243EE7}"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CAPITAL FINANCEIRO</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14</xdr:row>
      <xdr:rowOff>179241</xdr:rowOff>
    </xdr:from>
    <xdr:to>
      <xdr:col>0</xdr:col>
      <xdr:colOff>2238376</xdr:colOff>
      <xdr:row>15</xdr:row>
      <xdr:rowOff>254113</xdr:rowOff>
    </xdr:to>
    <xdr:sp macro="" textlink="Índice!B46">
      <xdr:nvSpPr>
        <xdr:cNvPr id="7" name="Retângulo: Cantos Arredondados 6">
          <a:hlinkClick xmlns:r="http://schemas.openxmlformats.org/officeDocument/2006/relationships" r:id="rId12"/>
          <a:extLst>
            <a:ext uri="{FF2B5EF4-FFF2-40B4-BE49-F238E27FC236}">
              <a16:creationId xmlns:a16="http://schemas.microsoft.com/office/drawing/2014/main" id="{F12AEB05-7D78-4B9B-A79F-9E4231B31985}"/>
            </a:ext>
          </a:extLst>
        </xdr:cNvPr>
        <xdr:cNvSpPr/>
      </xdr:nvSpPr>
      <xdr:spPr>
        <a:xfrm>
          <a:off x="161925" y="4579791"/>
          <a:ext cx="2076451" cy="38919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C0A2A968-3118-4972-80A0-E9187C724430}" type="TxLink">
            <a:rPr lang="en-US" sz="1050" b="0" i="0" u="none" strike="noStrike">
              <a:solidFill>
                <a:srgbClr val="695E4A"/>
              </a:solidFill>
              <a:effectLst/>
              <a:latin typeface="Calibri regular"/>
              <a:ea typeface="+mn-ea"/>
              <a:cs typeface="+mn-cs"/>
            </a:rPr>
            <a:pPr algn="l"/>
            <a:t>CAPITAL NATURAL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16</xdr:row>
      <xdr:rowOff>42427</xdr:rowOff>
    </xdr:from>
    <xdr:to>
      <xdr:col>0</xdr:col>
      <xdr:colOff>2238376</xdr:colOff>
      <xdr:row>17</xdr:row>
      <xdr:rowOff>125463</xdr:rowOff>
    </xdr:to>
    <xdr:sp macro="" textlink="Índice!B85">
      <xdr:nvSpPr>
        <xdr:cNvPr id="8" name="Retângulo: Cantos Arredondados 7">
          <a:hlinkClick xmlns:r="http://schemas.openxmlformats.org/officeDocument/2006/relationships" r:id="rId13"/>
          <a:extLst>
            <a:ext uri="{FF2B5EF4-FFF2-40B4-BE49-F238E27FC236}">
              <a16:creationId xmlns:a16="http://schemas.microsoft.com/office/drawing/2014/main" id="{C55F1525-D82B-4E7E-A97A-73754F99A51F}"/>
            </a:ext>
          </a:extLst>
        </xdr:cNvPr>
        <xdr:cNvSpPr/>
      </xdr:nvSpPr>
      <xdr:spPr>
        <a:xfrm>
          <a:off x="161925" y="5071627"/>
          <a:ext cx="2076451" cy="39736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1622222-048A-4CBE-AF11-D113326E99B9}" type="TxLink">
            <a:rPr lang="en-US" sz="1050" b="0" i="0" u="none" strike="noStrike">
              <a:solidFill>
                <a:srgbClr val="695E4A"/>
              </a:solidFill>
              <a:effectLst/>
              <a:latin typeface="Calibri regular"/>
              <a:ea typeface="+mn-ea"/>
              <a:cs typeface="+mn-cs"/>
            </a:rPr>
            <a:pPr algn="l"/>
            <a:t>CAPITAL HUMANO</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17</xdr:row>
      <xdr:rowOff>219938</xdr:rowOff>
    </xdr:from>
    <xdr:to>
      <xdr:col>0</xdr:col>
      <xdr:colOff>2238376</xdr:colOff>
      <xdr:row>18</xdr:row>
      <xdr:rowOff>302973</xdr:rowOff>
    </xdr:to>
    <xdr:sp macro="" textlink="Índice!B114">
      <xdr:nvSpPr>
        <xdr:cNvPr id="9" name="Retângulo: Cantos Arredondados 8">
          <a:hlinkClick xmlns:r="http://schemas.openxmlformats.org/officeDocument/2006/relationships" r:id="rId14"/>
          <a:extLst>
            <a:ext uri="{FF2B5EF4-FFF2-40B4-BE49-F238E27FC236}">
              <a16:creationId xmlns:a16="http://schemas.microsoft.com/office/drawing/2014/main" id="{70D3DD83-11B2-4C71-B6E8-A72422669FE5}"/>
            </a:ext>
          </a:extLst>
        </xdr:cNvPr>
        <xdr:cNvSpPr/>
      </xdr:nvSpPr>
      <xdr:spPr>
        <a:xfrm>
          <a:off x="161925" y="5563463"/>
          <a:ext cx="2076451" cy="39736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FAE40E0-4A75-405E-BF88-93068799AC7A}" type="TxLink">
            <a:rPr lang="en-US" sz="1050" b="0" i="0" u="none" strike="noStrike">
              <a:solidFill>
                <a:srgbClr val="695E4A"/>
              </a:solidFill>
              <a:effectLst/>
              <a:latin typeface="Calibri regular"/>
              <a:ea typeface="+mn-ea"/>
              <a:cs typeface="+mn-cs"/>
            </a:rPr>
            <a:pPr algn="l"/>
            <a:t>CAPITAL SOCIAL E DE RELACIONAMENTO</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19</xdr:row>
      <xdr:rowOff>83124</xdr:rowOff>
    </xdr:from>
    <xdr:to>
      <xdr:col>0</xdr:col>
      <xdr:colOff>2238376</xdr:colOff>
      <xdr:row>20</xdr:row>
      <xdr:rowOff>42335</xdr:rowOff>
    </xdr:to>
    <xdr:sp macro="" textlink="Índice!B132">
      <xdr:nvSpPr>
        <xdr:cNvPr id="10" name="Retângulo: Cantos Arredondados 9">
          <a:hlinkClick xmlns:r="http://schemas.openxmlformats.org/officeDocument/2006/relationships" r:id="rId15"/>
          <a:extLst>
            <a:ext uri="{FF2B5EF4-FFF2-40B4-BE49-F238E27FC236}">
              <a16:creationId xmlns:a16="http://schemas.microsoft.com/office/drawing/2014/main" id="{129DADDA-2B5C-41CF-9E22-F1916C95EC0C}"/>
            </a:ext>
          </a:extLst>
        </xdr:cNvPr>
        <xdr:cNvSpPr/>
      </xdr:nvSpPr>
      <xdr:spPr>
        <a:xfrm>
          <a:off x="161925" y="6055299"/>
          <a:ext cx="2076451" cy="39736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F95A4F1-9526-4C9B-BBE4-7E3FED210463}" type="TxLink">
            <a:rPr lang="en-US" sz="1050" b="0" i="0" u="none" strike="noStrike">
              <a:solidFill>
                <a:srgbClr val="695E4A"/>
              </a:solidFill>
              <a:effectLst/>
              <a:latin typeface="Calibri regular"/>
              <a:ea typeface="+mn-ea"/>
              <a:cs typeface="+mn-cs"/>
            </a:rPr>
            <a:pPr algn="l"/>
            <a:t>CAPITAL INTELECTUAL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20</xdr:row>
      <xdr:rowOff>136810</xdr:rowOff>
    </xdr:from>
    <xdr:to>
      <xdr:col>0</xdr:col>
      <xdr:colOff>2238376</xdr:colOff>
      <xdr:row>21</xdr:row>
      <xdr:rowOff>221206</xdr:rowOff>
    </xdr:to>
    <xdr:sp macro="" textlink="Índice!B134">
      <xdr:nvSpPr>
        <xdr:cNvPr id="11" name="Retângulo: Cantos Arredondados 10">
          <a:hlinkClick xmlns:r="http://schemas.openxmlformats.org/officeDocument/2006/relationships" r:id="rId16"/>
          <a:extLst>
            <a:ext uri="{FF2B5EF4-FFF2-40B4-BE49-F238E27FC236}">
              <a16:creationId xmlns:a16="http://schemas.microsoft.com/office/drawing/2014/main" id="{86D29CCA-A43F-4A19-A2D7-A1380DEA58B9}"/>
            </a:ext>
          </a:extLst>
        </xdr:cNvPr>
        <xdr:cNvSpPr/>
      </xdr:nvSpPr>
      <xdr:spPr>
        <a:xfrm>
          <a:off x="161925" y="6547135"/>
          <a:ext cx="2076451" cy="39872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209F7A0-77C9-4C25-822C-5D06B8392758}" type="TxLink">
            <a:rPr lang="en-US" sz="1050" b="0" i="0" u="none" strike="noStrike">
              <a:solidFill>
                <a:srgbClr val="695E4A"/>
              </a:solidFill>
              <a:effectLst/>
              <a:latin typeface="Calibri regular"/>
              <a:ea typeface="+mn-ea"/>
              <a:cs typeface="+mn-cs"/>
            </a:rPr>
            <a:pPr algn="l"/>
            <a:t>CAPITAL MANUFATURADO</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22</xdr:row>
      <xdr:rowOff>0</xdr:rowOff>
    </xdr:from>
    <xdr:to>
      <xdr:col>0</xdr:col>
      <xdr:colOff>2238376</xdr:colOff>
      <xdr:row>23</xdr:row>
      <xdr:rowOff>83036</xdr:rowOff>
    </xdr:to>
    <xdr:sp macro="" textlink="Índice!B141">
      <xdr:nvSpPr>
        <xdr:cNvPr id="12" name="Retângulo: Cantos Arredondados 11">
          <a:hlinkClick xmlns:r="http://schemas.openxmlformats.org/officeDocument/2006/relationships" r:id="rId17"/>
          <a:extLst>
            <a:ext uri="{FF2B5EF4-FFF2-40B4-BE49-F238E27FC236}">
              <a16:creationId xmlns:a16="http://schemas.microsoft.com/office/drawing/2014/main" id="{EC81986A-24B4-4115-8BFD-0B23D8D18861}"/>
            </a:ext>
          </a:extLst>
        </xdr:cNvPr>
        <xdr:cNvSpPr/>
      </xdr:nvSpPr>
      <xdr:spPr>
        <a:xfrm>
          <a:off x="161925" y="7038975"/>
          <a:ext cx="2076451" cy="39736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853A3F0D-D709-47F4-9265-FDAE64F509E5}" type="TxLink">
            <a:rPr lang="en-US" sz="1050" b="0" i="0" u="none" strike="noStrike">
              <a:solidFill>
                <a:srgbClr val="695E4A"/>
              </a:solidFill>
              <a:effectLst/>
              <a:latin typeface="Calibri regular"/>
              <a:ea typeface="+mn-ea"/>
              <a:cs typeface="+mn-cs"/>
            </a:rPr>
            <a:pPr algn="l"/>
            <a:t>INDICADORES PRÓPRIOS</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333375</xdr:colOff>
      <xdr:row>7</xdr:row>
      <xdr:rowOff>27708</xdr:rowOff>
    </xdr:from>
    <xdr:to>
      <xdr:col>0</xdr:col>
      <xdr:colOff>2241375</xdr:colOff>
      <xdr:row>8</xdr:row>
      <xdr:rowOff>102580</xdr:rowOff>
    </xdr:to>
    <xdr:sp macro="" textlink="Índice!C18">
      <xdr:nvSpPr>
        <xdr:cNvPr id="13" name="Retângulo: Cantos Arredondados 12">
          <a:hlinkClick xmlns:r="http://schemas.openxmlformats.org/officeDocument/2006/relationships" r:id="rId10"/>
          <a:extLst>
            <a:ext uri="{FF2B5EF4-FFF2-40B4-BE49-F238E27FC236}">
              <a16:creationId xmlns:a16="http://schemas.microsoft.com/office/drawing/2014/main" id="{F0B65E0D-0722-486C-816E-9C907946F6CF}"/>
            </a:ext>
          </a:extLst>
        </xdr:cNvPr>
        <xdr:cNvSpPr/>
      </xdr:nvSpPr>
      <xdr:spPr>
        <a:xfrm>
          <a:off x="333375" y="2227983"/>
          <a:ext cx="1908000" cy="389197"/>
        </a:xfrm>
        <a:prstGeom prst="roundRect">
          <a:avLst/>
        </a:prstGeom>
        <a:solidFill>
          <a:srgbClr val="E4562E"/>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1D3D8BF0-8A4D-49DE-8556-5811FA842CC4}" type="TxLink">
            <a:rPr lang="en-US" sz="1050" b="0" i="0" u="none" strike="noStrike">
              <a:solidFill>
                <a:schemeClr val="bg1"/>
              </a:solidFill>
              <a:latin typeface="Calibri regular"/>
              <a:ea typeface="Calibri" panose="020F0502020204030204" pitchFamily="34" charset="0"/>
              <a:cs typeface="Calibri" panose="020F0502020204030204" pitchFamily="34" charset="0"/>
            </a:rPr>
            <a:pPr algn="l"/>
            <a:t>Estrutura corporativa</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333375</xdr:colOff>
      <xdr:row>8</xdr:row>
      <xdr:rowOff>170583</xdr:rowOff>
    </xdr:from>
    <xdr:to>
      <xdr:col>0</xdr:col>
      <xdr:colOff>2241375</xdr:colOff>
      <xdr:row>9</xdr:row>
      <xdr:rowOff>245455</xdr:rowOff>
    </xdr:to>
    <xdr:sp macro="" textlink="Índice!C27">
      <xdr:nvSpPr>
        <xdr:cNvPr id="14" name="Retângulo: Cantos Arredondados 13">
          <a:hlinkClick xmlns:r="http://schemas.openxmlformats.org/officeDocument/2006/relationships" r:id="rId6"/>
          <a:extLst>
            <a:ext uri="{FF2B5EF4-FFF2-40B4-BE49-F238E27FC236}">
              <a16:creationId xmlns:a16="http://schemas.microsoft.com/office/drawing/2014/main" id="{39BD5AF1-C3EC-4C0B-9277-ADD5F08E5A22}"/>
            </a:ext>
          </a:extLst>
        </xdr:cNvPr>
        <xdr:cNvSpPr/>
      </xdr:nvSpPr>
      <xdr:spPr>
        <a:xfrm>
          <a:off x="333375" y="2685183"/>
          <a:ext cx="1908000" cy="389197"/>
        </a:xfrm>
        <a:prstGeom prst="roundRect">
          <a:avLst/>
        </a:prstGeom>
        <a:solidFill>
          <a:srgbClr val="E4562E"/>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E4669BF0-3711-45C8-9F06-63A6E84C56AB}" type="TxLink">
            <a:rPr lang="en-US" sz="1050" b="0" i="0" u="none" strike="noStrike">
              <a:solidFill>
                <a:schemeClr val="bg1"/>
              </a:solidFill>
              <a:latin typeface="Calibri regular"/>
              <a:ea typeface="Calibri" panose="020F0502020204030204" pitchFamily="34" charset="0"/>
              <a:cs typeface="Calibri" panose="020F0502020204030204" pitchFamily="34" charset="0"/>
            </a:rPr>
            <a:pPr algn="l"/>
            <a:t>Ética, integridade e compliance</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333375</xdr:colOff>
      <xdr:row>9</xdr:row>
      <xdr:rowOff>313458</xdr:rowOff>
    </xdr:from>
    <xdr:to>
      <xdr:col>0</xdr:col>
      <xdr:colOff>2241375</xdr:colOff>
      <xdr:row>11</xdr:row>
      <xdr:rowOff>74005</xdr:rowOff>
    </xdr:to>
    <xdr:sp macro="" textlink="Índice!C32">
      <xdr:nvSpPr>
        <xdr:cNvPr id="15" name="Retângulo: Cantos Arredondados 14">
          <a:hlinkClick xmlns:r="http://schemas.openxmlformats.org/officeDocument/2006/relationships" r:id="rId18"/>
          <a:extLst>
            <a:ext uri="{FF2B5EF4-FFF2-40B4-BE49-F238E27FC236}">
              <a16:creationId xmlns:a16="http://schemas.microsoft.com/office/drawing/2014/main" id="{12BC5BD5-3335-4BB2-88C0-B0202C47C1D3}"/>
            </a:ext>
          </a:extLst>
        </xdr:cNvPr>
        <xdr:cNvSpPr/>
      </xdr:nvSpPr>
      <xdr:spPr>
        <a:xfrm>
          <a:off x="333375" y="3142383"/>
          <a:ext cx="1908000" cy="389197"/>
        </a:xfrm>
        <a:prstGeom prst="roundRect">
          <a:avLst/>
        </a:prstGeom>
        <a:solidFill>
          <a:srgbClr val="E4562E"/>
        </a:solidFill>
        <a:ln>
          <a:noFill/>
        </a:ln>
        <a:effectLst>
          <a:outerShdw blurRad="76200" dir="13500000" sy="23000" kx="1200000" algn="br" rotWithShape="0">
            <a:prstClr val="black">
              <a:alpha val="2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05F95A3E-FE2D-47CB-A07D-74D8C23F39C5}" type="TxLink">
            <a:rPr lang="en-US" sz="1050" b="1" i="0" u="sng" strike="noStrike">
              <a:solidFill>
                <a:schemeClr val="bg1"/>
              </a:solidFill>
              <a:latin typeface="Calibri regular"/>
              <a:ea typeface="Calibri" panose="020F0502020204030204" pitchFamily="34" charset="0"/>
              <a:cs typeface="Calibri" panose="020F0502020204030204" pitchFamily="34" charset="0"/>
            </a:rPr>
            <a:pPr algn="l"/>
            <a:t>Regulamentações, gestão de riscos e oportunidades</a:t>
          </a:fld>
          <a:endParaRPr lang="en-US" sz="1200" b="1" u="sng">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333375</xdr:colOff>
      <xdr:row>11</xdr:row>
      <xdr:rowOff>151533</xdr:rowOff>
    </xdr:from>
    <xdr:to>
      <xdr:col>0</xdr:col>
      <xdr:colOff>2241375</xdr:colOff>
      <xdr:row>12</xdr:row>
      <xdr:rowOff>226405</xdr:rowOff>
    </xdr:to>
    <xdr:sp macro="" textlink="Índice!C37">
      <xdr:nvSpPr>
        <xdr:cNvPr id="16" name="Retângulo: Cantos Arredondados 15">
          <a:hlinkClick xmlns:r="http://schemas.openxmlformats.org/officeDocument/2006/relationships" r:id="rId5"/>
          <a:extLst>
            <a:ext uri="{FF2B5EF4-FFF2-40B4-BE49-F238E27FC236}">
              <a16:creationId xmlns:a16="http://schemas.microsoft.com/office/drawing/2014/main" id="{6F3DDE82-8802-471A-9C8C-AF5816ACDD27}"/>
            </a:ext>
          </a:extLst>
        </xdr:cNvPr>
        <xdr:cNvSpPr/>
      </xdr:nvSpPr>
      <xdr:spPr>
        <a:xfrm>
          <a:off x="333375" y="3609108"/>
          <a:ext cx="1908000" cy="389197"/>
        </a:xfrm>
        <a:prstGeom prst="roundRect">
          <a:avLst/>
        </a:prstGeom>
        <a:solidFill>
          <a:srgbClr val="E4562E"/>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FFAA639B-63AB-41B0-843E-AC24A868ADEB}" type="TxLink">
            <a:rPr lang="en-US" sz="1050" b="0" i="0" u="none" strike="noStrike">
              <a:solidFill>
                <a:schemeClr val="bg1"/>
              </a:solidFill>
              <a:latin typeface="Calibri regular"/>
              <a:ea typeface="Calibri" panose="020F0502020204030204" pitchFamily="34" charset="0"/>
              <a:cs typeface="Calibri" panose="020F0502020204030204" pitchFamily="34" charset="0"/>
            </a:rPr>
            <a:pPr algn="l"/>
            <a:t>Políticas e processos de remuneração</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absolute">
    <xdr:from>
      <xdr:col>2</xdr:col>
      <xdr:colOff>438150</xdr:colOff>
      <xdr:row>0</xdr:row>
      <xdr:rowOff>138112</xdr:rowOff>
    </xdr:from>
    <xdr:to>
      <xdr:col>3</xdr:col>
      <xdr:colOff>149225</xdr:colOff>
      <xdr:row>1</xdr:row>
      <xdr:rowOff>208987</xdr:rowOff>
    </xdr:to>
    <xdr:grpSp>
      <xdr:nvGrpSpPr>
        <xdr:cNvPr id="4" name="Agrupar 3">
          <a:hlinkClick xmlns:r="http://schemas.openxmlformats.org/officeDocument/2006/relationships" r:id="rId1"/>
          <a:extLst>
            <a:ext uri="{FF2B5EF4-FFF2-40B4-BE49-F238E27FC236}">
              <a16:creationId xmlns:a16="http://schemas.microsoft.com/office/drawing/2014/main" id="{8C5380E0-B851-4269-943D-34D85B60BB2F}"/>
            </a:ext>
          </a:extLst>
        </xdr:cNvPr>
        <xdr:cNvGrpSpPr/>
      </xdr:nvGrpSpPr>
      <xdr:grpSpPr>
        <a:xfrm>
          <a:off x="2933700" y="138112"/>
          <a:ext cx="1101725" cy="385200"/>
          <a:chOff x="2933700" y="138112"/>
          <a:chExt cx="1095375" cy="385200"/>
        </a:xfrm>
      </xdr:grpSpPr>
      <xdr:sp macro="" textlink="">
        <xdr:nvSpPr>
          <xdr:cNvPr id="5" name="Retângulo 4">
            <a:extLst>
              <a:ext uri="{FF2B5EF4-FFF2-40B4-BE49-F238E27FC236}">
                <a16:creationId xmlns:a16="http://schemas.microsoft.com/office/drawing/2014/main" id="{C1465358-053F-8AB3-68F5-51C288365F22}"/>
              </a:ext>
            </a:extLst>
          </xdr:cNvPr>
          <xdr:cNvSpPr/>
        </xdr:nvSpPr>
        <xdr:spPr>
          <a:xfrm>
            <a:off x="3243542" y="138112"/>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a:solidFill>
                  <a:srgbClr val="695E4A"/>
                </a:solidFill>
                <a:latin typeface="Calibre regular"/>
              </a:rPr>
              <a:t>Início</a:t>
            </a:r>
          </a:p>
        </xdr:txBody>
      </xdr:sp>
      <xdr:pic>
        <xdr:nvPicPr>
          <xdr:cNvPr id="6" name="Imagem 5">
            <a:extLst>
              <a:ext uri="{FF2B5EF4-FFF2-40B4-BE49-F238E27FC236}">
                <a16:creationId xmlns:a16="http://schemas.microsoft.com/office/drawing/2014/main" id="{DCC40363-058C-15DD-7B3B-88CAF396232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33700" y="138112"/>
            <a:ext cx="385200" cy="385200"/>
          </a:xfrm>
          <a:prstGeom prst="rect">
            <a:avLst/>
          </a:prstGeom>
        </xdr:spPr>
      </xdr:pic>
    </xdr:grpSp>
    <xdr:clientData/>
  </xdr:twoCellAnchor>
  <xdr:twoCellAnchor editAs="absolute">
    <xdr:from>
      <xdr:col>3</xdr:col>
      <xdr:colOff>415925</xdr:colOff>
      <xdr:row>0</xdr:row>
      <xdr:rowOff>150018</xdr:rowOff>
    </xdr:from>
    <xdr:to>
      <xdr:col>4</xdr:col>
      <xdr:colOff>130175</xdr:colOff>
      <xdr:row>1</xdr:row>
      <xdr:rowOff>211368</xdr:rowOff>
    </xdr:to>
    <xdr:grpSp>
      <xdr:nvGrpSpPr>
        <xdr:cNvPr id="7" name="Agrupar 6">
          <a:hlinkClick xmlns:r="http://schemas.openxmlformats.org/officeDocument/2006/relationships" r:id="rId3"/>
          <a:extLst>
            <a:ext uri="{FF2B5EF4-FFF2-40B4-BE49-F238E27FC236}">
              <a16:creationId xmlns:a16="http://schemas.microsoft.com/office/drawing/2014/main" id="{A5999BA5-7DFC-4283-9996-654C353BFC5B}"/>
            </a:ext>
          </a:extLst>
        </xdr:cNvPr>
        <xdr:cNvGrpSpPr/>
      </xdr:nvGrpSpPr>
      <xdr:grpSpPr>
        <a:xfrm>
          <a:off x="4302125" y="150018"/>
          <a:ext cx="1104900" cy="375675"/>
          <a:chOff x="4295775" y="140493"/>
          <a:chExt cx="1104900" cy="385200"/>
        </a:xfrm>
      </xdr:grpSpPr>
      <xdr:sp macro="" textlink="">
        <xdr:nvSpPr>
          <xdr:cNvPr id="8" name="Retângulo 7">
            <a:extLst>
              <a:ext uri="{FF2B5EF4-FFF2-40B4-BE49-F238E27FC236}">
                <a16:creationId xmlns:a16="http://schemas.microsoft.com/office/drawing/2014/main" id="{8691C12C-D2BF-2D04-B2B5-865919FA0590}"/>
              </a:ext>
            </a:extLst>
          </xdr:cNvPr>
          <xdr:cNvSpPr/>
        </xdr:nvSpPr>
        <xdr:spPr>
          <a:xfrm>
            <a:off x="4615142" y="140493"/>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u="none">
                <a:solidFill>
                  <a:srgbClr val="695E4A"/>
                </a:solidFill>
                <a:latin typeface="Calibre regular"/>
              </a:rPr>
              <a:t>Índice</a:t>
            </a:r>
          </a:p>
        </xdr:txBody>
      </xdr:sp>
      <xdr:pic>
        <xdr:nvPicPr>
          <xdr:cNvPr id="9" name="Imagem 8">
            <a:extLst>
              <a:ext uri="{FF2B5EF4-FFF2-40B4-BE49-F238E27FC236}">
                <a16:creationId xmlns:a16="http://schemas.microsoft.com/office/drawing/2014/main" id="{E6DC355A-8257-1E90-C574-FAD3F810F12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295775" y="140493"/>
            <a:ext cx="385200" cy="385200"/>
          </a:xfrm>
          <a:prstGeom prst="rect">
            <a:avLst/>
          </a:prstGeom>
        </xdr:spPr>
      </xdr:pic>
    </xdr:grpSp>
    <xdr:clientData/>
  </xdr:twoCellAnchor>
  <xdr:twoCellAnchor editAs="absolute">
    <xdr:from>
      <xdr:col>8</xdr:col>
      <xdr:colOff>1082720</xdr:colOff>
      <xdr:row>0</xdr:row>
      <xdr:rowOff>149924</xdr:rowOff>
    </xdr:from>
    <xdr:to>
      <xdr:col>9</xdr:col>
      <xdr:colOff>112125</xdr:colOff>
      <xdr:row>1</xdr:row>
      <xdr:rowOff>226912</xdr:rowOff>
    </xdr:to>
    <xdr:grpSp>
      <xdr:nvGrpSpPr>
        <xdr:cNvPr id="10" name="Agrupar 9">
          <a:hlinkClick xmlns:r="http://schemas.openxmlformats.org/officeDocument/2006/relationships" r:id="rId5"/>
          <a:extLst>
            <a:ext uri="{FF2B5EF4-FFF2-40B4-BE49-F238E27FC236}">
              <a16:creationId xmlns:a16="http://schemas.microsoft.com/office/drawing/2014/main" id="{3C69A5A9-11CB-43F0-97F9-93B6F561536F}"/>
            </a:ext>
          </a:extLst>
        </xdr:cNvPr>
        <xdr:cNvGrpSpPr/>
      </xdr:nvGrpSpPr>
      <xdr:grpSpPr>
        <a:xfrm>
          <a:off x="11922170" y="149924"/>
          <a:ext cx="420055" cy="391313"/>
          <a:chOff x="11937133" y="129787"/>
          <a:chExt cx="416880" cy="386672"/>
        </a:xfrm>
      </xdr:grpSpPr>
      <xdr:sp macro="" textlink="">
        <xdr:nvSpPr>
          <xdr:cNvPr id="11" name="Retângulo: Cantos Arredondados 10">
            <a:extLst>
              <a:ext uri="{FF2B5EF4-FFF2-40B4-BE49-F238E27FC236}">
                <a16:creationId xmlns:a16="http://schemas.microsoft.com/office/drawing/2014/main" id="{B601C3DA-33B0-10FA-6157-FD72AE709F7E}"/>
              </a:ext>
            </a:extLst>
          </xdr:cNvPr>
          <xdr:cNvSpPr/>
        </xdr:nvSpPr>
        <xdr:spPr>
          <a:xfrm>
            <a:off x="11937133" y="129787"/>
            <a:ext cx="416880"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2" name="Seta: para a Direita 11">
            <a:extLst>
              <a:ext uri="{FF2B5EF4-FFF2-40B4-BE49-F238E27FC236}">
                <a16:creationId xmlns:a16="http://schemas.microsoft.com/office/drawing/2014/main" id="{358BC615-B41D-D5AA-8105-3F52A6ACE144}"/>
              </a:ext>
            </a:extLst>
          </xdr:cNvPr>
          <xdr:cNvSpPr/>
        </xdr:nvSpPr>
        <xdr:spPr>
          <a:xfrm>
            <a:off x="12020462" y="215812"/>
            <a:ext cx="249559" cy="214888"/>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8</xdr:col>
      <xdr:colOff>586700</xdr:colOff>
      <xdr:row>0</xdr:row>
      <xdr:rowOff>149924</xdr:rowOff>
    </xdr:from>
    <xdr:to>
      <xdr:col>8</xdr:col>
      <xdr:colOff>990478</xdr:colOff>
      <xdr:row>1</xdr:row>
      <xdr:rowOff>226912</xdr:rowOff>
    </xdr:to>
    <xdr:grpSp>
      <xdr:nvGrpSpPr>
        <xdr:cNvPr id="13" name="Agrupar 12">
          <a:hlinkClick xmlns:r="http://schemas.openxmlformats.org/officeDocument/2006/relationships" r:id="rId6"/>
          <a:extLst>
            <a:ext uri="{FF2B5EF4-FFF2-40B4-BE49-F238E27FC236}">
              <a16:creationId xmlns:a16="http://schemas.microsoft.com/office/drawing/2014/main" id="{319442CC-2E8D-4065-A71B-9C33D0569AAD}"/>
            </a:ext>
          </a:extLst>
        </xdr:cNvPr>
        <xdr:cNvGrpSpPr/>
      </xdr:nvGrpSpPr>
      <xdr:grpSpPr>
        <a:xfrm>
          <a:off x="11426150" y="149924"/>
          <a:ext cx="403778" cy="391313"/>
          <a:chOff x="11434763" y="129787"/>
          <a:chExt cx="413303" cy="386672"/>
        </a:xfrm>
      </xdr:grpSpPr>
      <xdr:sp macro="" textlink="">
        <xdr:nvSpPr>
          <xdr:cNvPr id="14" name="Retângulo: Cantos Arredondados 13">
            <a:extLst>
              <a:ext uri="{FF2B5EF4-FFF2-40B4-BE49-F238E27FC236}">
                <a16:creationId xmlns:a16="http://schemas.microsoft.com/office/drawing/2014/main" id="{FBB526D2-3734-6D34-E065-23514E7236F7}"/>
              </a:ext>
            </a:extLst>
          </xdr:cNvPr>
          <xdr:cNvSpPr/>
        </xdr:nvSpPr>
        <xdr:spPr>
          <a:xfrm>
            <a:off x="11434763" y="129787"/>
            <a:ext cx="413303"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5" name="Seta: para a Direita 14">
            <a:extLst>
              <a:ext uri="{FF2B5EF4-FFF2-40B4-BE49-F238E27FC236}">
                <a16:creationId xmlns:a16="http://schemas.microsoft.com/office/drawing/2014/main" id="{5FAD7D82-3574-F5B0-1EF6-26B74717BEC3}"/>
              </a:ext>
            </a:extLst>
          </xdr:cNvPr>
          <xdr:cNvSpPr/>
        </xdr:nvSpPr>
        <xdr:spPr>
          <a:xfrm rot="10800000">
            <a:off x="11516147" y="216302"/>
            <a:ext cx="250536" cy="215011"/>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161925</xdr:colOff>
      <xdr:row>2</xdr:row>
      <xdr:rowOff>209550</xdr:rowOff>
    </xdr:from>
    <xdr:to>
      <xdr:col>0</xdr:col>
      <xdr:colOff>2238376</xdr:colOff>
      <xdr:row>3</xdr:row>
      <xdr:rowOff>292586</xdr:rowOff>
    </xdr:to>
    <xdr:sp macro="" textlink="Índice!B6">
      <xdr:nvSpPr>
        <xdr:cNvPr id="43" name="Retângulo: Cantos Arredondados 42">
          <a:hlinkClick xmlns:r="http://schemas.openxmlformats.org/officeDocument/2006/relationships" r:id="rId7"/>
          <a:extLst>
            <a:ext uri="{FF2B5EF4-FFF2-40B4-BE49-F238E27FC236}">
              <a16:creationId xmlns:a16="http://schemas.microsoft.com/office/drawing/2014/main" id="{496F99C7-8929-4776-B253-23130B89DC2E}"/>
            </a:ext>
          </a:extLst>
        </xdr:cNvPr>
        <xdr:cNvSpPr/>
      </xdr:nvSpPr>
      <xdr:spPr>
        <a:xfrm>
          <a:off x="161925" y="838200"/>
          <a:ext cx="2076451" cy="39736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marL="0" indent="0" algn="l"/>
          <a:fld id="{B806104A-2929-478A-BD44-3B9290BA2BA6}"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marL="0" indent="0" algn="l"/>
            <a:t>APRESENTAÇÃO</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0</xdr:colOff>
      <xdr:row>0</xdr:row>
      <xdr:rowOff>0</xdr:rowOff>
    </xdr:from>
    <xdr:to>
      <xdr:col>0</xdr:col>
      <xdr:colOff>1428749</xdr:colOff>
      <xdr:row>2</xdr:row>
      <xdr:rowOff>1800</xdr:rowOff>
    </xdr:to>
    <xdr:pic>
      <xdr:nvPicPr>
        <xdr:cNvPr id="44" name="Imagem 43">
          <a:extLst>
            <a:ext uri="{FF2B5EF4-FFF2-40B4-BE49-F238E27FC236}">
              <a16:creationId xmlns:a16="http://schemas.microsoft.com/office/drawing/2014/main" id="{C5A71C86-90BA-4007-9852-F308DFCED72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1428749" cy="630450"/>
        </a:xfrm>
        <a:prstGeom prst="rect">
          <a:avLst/>
        </a:prstGeom>
      </xdr:spPr>
    </xdr:pic>
    <xdr:clientData/>
  </xdr:twoCellAnchor>
  <xdr:twoCellAnchor editAs="absolute">
    <xdr:from>
      <xdr:col>0</xdr:col>
      <xdr:colOff>161925</xdr:colOff>
      <xdr:row>4</xdr:row>
      <xdr:rowOff>46758</xdr:rowOff>
    </xdr:from>
    <xdr:to>
      <xdr:col>0</xdr:col>
      <xdr:colOff>2238376</xdr:colOff>
      <xdr:row>5</xdr:row>
      <xdr:rowOff>121630</xdr:rowOff>
    </xdr:to>
    <xdr:sp macro="" textlink="Índice!B11">
      <xdr:nvSpPr>
        <xdr:cNvPr id="45" name="Retângulo: Cantos Arredondados 44">
          <a:hlinkClick xmlns:r="http://schemas.openxmlformats.org/officeDocument/2006/relationships" r:id="rId9"/>
          <a:extLst>
            <a:ext uri="{FF2B5EF4-FFF2-40B4-BE49-F238E27FC236}">
              <a16:creationId xmlns:a16="http://schemas.microsoft.com/office/drawing/2014/main" id="{BA1BF7A6-4DEE-4327-99CA-2694B99F4091}"/>
            </a:ext>
          </a:extLst>
        </xdr:cNvPr>
        <xdr:cNvSpPr/>
      </xdr:nvSpPr>
      <xdr:spPr>
        <a:xfrm>
          <a:off x="161925" y="1304058"/>
          <a:ext cx="2076451" cy="38919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96398261-4DEC-49A2-8BA0-2B1853B2E870}"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SOBRE A ENEVA</a:t>
          </a:fld>
          <a:endParaRPr lang="en-US" sz="1200" b="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5</xdr:row>
      <xdr:rowOff>195694</xdr:rowOff>
    </xdr:from>
    <xdr:to>
      <xdr:col>0</xdr:col>
      <xdr:colOff>2238376</xdr:colOff>
      <xdr:row>6</xdr:row>
      <xdr:rowOff>270565</xdr:rowOff>
    </xdr:to>
    <xdr:sp macro="" textlink="Índice!B18">
      <xdr:nvSpPr>
        <xdr:cNvPr id="46" name="Retângulo: Cantos Arredondados 45">
          <a:hlinkClick xmlns:r="http://schemas.openxmlformats.org/officeDocument/2006/relationships" r:id="rId10"/>
          <a:extLst>
            <a:ext uri="{FF2B5EF4-FFF2-40B4-BE49-F238E27FC236}">
              <a16:creationId xmlns:a16="http://schemas.microsoft.com/office/drawing/2014/main" id="{EB66E42B-A2C6-4410-ACE1-5D884D42EFB0}"/>
            </a:ext>
          </a:extLst>
        </xdr:cNvPr>
        <xdr:cNvSpPr/>
      </xdr:nvSpPr>
      <xdr:spPr>
        <a:xfrm>
          <a:off x="161925" y="1767319"/>
          <a:ext cx="2076451" cy="389196"/>
        </a:xfrm>
        <a:prstGeom prst="roundRect">
          <a:avLst/>
        </a:prstGeom>
        <a:solidFill>
          <a:srgbClr val="E4562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A834FF45-D756-4828-8A27-463C4CD578B9}" type="TxLink">
            <a:rPr lang="en-US" sz="1050" b="1" i="0" u="none" strike="noStrike">
              <a:solidFill>
                <a:schemeClr val="bg1"/>
              </a:solidFill>
              <a:latin typeface="Calibri regular"/>
              <a:ea typeface="Calibri" panose="020F0502020204030204" pitchFamily="34" charset="0"/>
              <a:cs typeface="Calibri" panose="020F0502020204030204" pitchFamily="34" charset="0"/>
            </a:rPr>
            <a:pPr algn="l"/>
            <a:t>GOVERNANÇA CORPORATIVA</a:t>
          </a:fld>
          <a:endParaRPr lang="en-US" sz="1200" b="1">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13</xdr:row>
      <xdr:rowOff>1730</xdr:rowOff>
    </xdr:from>
    <xdr:to>
      <xdr:col>0</xdr:col>
      <xdr:colOff>2238376</xdr:colOff>
      <xdr:row>14</xdr:row>
      <xdr:rowOff>76601</xdr:rowOff>
    </xdr:to>
    <xdr:sp macro="" textlink="Índice!B42">
      <xdr:nvSpPr>
        <xdr:cNvPr id="47" name="Retângulo: Cantos Arredondados 46">
          <a:hlinkClick xmlns:r="http://schemas.openxmlformats.org/officeDocument/2006/relationships" r:id="rId5"/>
          <a:extLst>
            <a:ext uri="{FF2B5EF4-FFF2-40B4-BE49-F238E27FC236}">
              <a16:creationId xmlns:a16="http://schemas.microsoft.com/office/drawing/2014/main" id="{5C70C497-4DA2-4D0A-AF6A-97B380BD7DE7}"/>
            </a:ext>
          </a:extLst>
        </xdr:cNvPr>
        <xdr:cNvSpPr/>
      </xdr:nvSpPr>
      <xdr:spPr>
        <a:xfrm>
          <a:off x="161925" y="4087955"/>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D3919EFC-5CD5-4D4C-92C2-7B6F4A243EE7}"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CAPITAL FINANCEIRO</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14</xdr:row>
      <xdr:rowOff>179241</xdr:rowOff>
    </xdr:from>
    <xdr:to>
      <xdr:col>0</xdr:col>
      <xdr:colOff>2238376</xdr:colOff>
      <xdr:row>15</xdr:row>
      <xdr:rowOff>254113</xdr:rowOff>
    </xdr:to>
    <xdr:sp macro="" textlink="Índice!B46">
      <xdr:nvSpPr>
        <xdr:cNvPr id="48" name="Retângulo: Cantos Arredondados 47">
          <a:hlinkClick xmlns:r="http://schemas.openxmlformats.org/officeDocument/2006/relationships" r:id="rId11"/>
          <a:extLst>
            <a:ext uri="{FF2B5EF4-FFF2-40B4-BE49-F238E27FC236}">
              <a16:creationId xmlns:a16="http://schemas.microsoft.com/office/drawing/2014/main" id="{75C0B6E3-7E40-4A9F-8B3A-2D5ACEFDC07E}"/>
            </a:ext>
          </a:extLst>
        </xdr:cNvPr>
        <xdr:cNvSpPr/>
      </xdr:nvSpPr>
      <xdr:spPr>
        <a:xfrm>
          <a:off x="161925" y="4579791"/>
          <a:ext cx="2076451" cy="38919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C0A2A968-3118-4972-80A0-E9187C724430}" type="TxLink">
            <a:rPr lang="en-US" sz="1050" b="0" i="0" u="none" strike="noStrike">
              <a:solidFill>
                <a:srgbClr val="695E4A"/>
              </a:solidFill>
              <a:effectLst/>
              <a:latin typeface="Calibri regular"/>
              <a:ea typeface="+mn-ea"/>
              <a:cs typeface="+mn-cs"/>
            </a:rPr>
            <a:pPr algn="l"/>
            <a:t>CAPITAL NATURAL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16</xdr:row>
      <xdr:rowOff>42427</xdr:rowOff>
    </xdr:from>
    <xdr:to>
      <xdr:col>0</xdr:col>
      <xdr:colOff>2238376</xdr:colOff>
      <xdr:row>17</xdr:row>
      <xdr:rowOff>125463</xdr:rowOff>
    </xdr:to>
    <xdr:sp macro="" textlink="Índice!B85">
      <xdr:nvSpPr>
        <xdr:cNvPr id="49" name="Retângulo: Cantos Arredondados 48">
          <a:hlinkClick xmlns:r="http://schemas.openxmlformats.org/officeDocument/2006/relationships" r:id="rId12"/>
          <a:extLst>
            <a:ext uri="{FF2B5EF4-FFF2-40B4-BE49-F238E27FC236}">
              <a16:creationId xmlns:a16="http://schemas.microsoft.com/office/drawing/2014/main" id="{7EAA58F3-91BA-41F3-8A82-E683B80FD3E3}"/>
            </a:ext>
          </a:extLst>
        </xdr:cNvPr>
        <xdr:cNvSpPr/>
      </xdr:nvSpPr>
      <xdr:spPr>
        <a:xfrm>
          <a:off x="161925" y="5071627"/>
          <a:ext cx="2076451" cy="39736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1622222-048A-4CBE-AF11-D113326E99B9}" type="TxLink">
            <a:rPr lang="en-US" sz="1050" b="0" i="0" u="none" strike="noStrike">
              <a:solidFill>
                <a:srgbClr val="695E4A"/>
              </a:solidFill>
              <a:effectLst/>
              <a:latin typeface="Calibri regular"/>
              <a:ea typeface="+mn-ea"/>
              <a:cs typeface="+mn-cs"/>
            </a:rPr>
            <a:pPr algn="l"/>
            <a:t>CAPITAL HUMANO</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17</xdr:row>
      <xdr:rowOff>219938</xdr:rowOff>
    </xdr:from>
    <xdr:to>
      <xdr:col>0</xdr:col>
      <xdr:colOff>2238376</xdr:colOff>
      <xdr:row>18</xdr:row>
      <xdr:rowOff>302973</xdr:rowOff>
    </xdr:to>
    <xdr:sp macro="" textlink="Índice!B114">
      <xdr:nvSpPr>
        <xdr:cNvPr id="50" name="Retângulo: Cantos Arredondados 49">
          <a:hlinkClick xmlns:r="http://schemas.openxmlformats.org/officeDocument/2006/relationships" r:id="rId13"/>
          <a:extLst>
            <a:ext uri="{FF2B5EF4-FFF2-40B4-BE49-F238E27FC236}">
              <a16:creationId xmlns:a16="http://schemas.microsoft.com/office/drawing/2014/main" id="{A6F5F0D8-2037-4E0A-A6F1-258D0DCB9383}"/>
            </a:ext>
          </a:extLst>
        </xdr:cNvPr>
        <xdr:cNvSpPr/>
      </xdr:nvSpPr>
      <xdr:spPr>
        <a:xfrm>
          <a:off x="161925" y="5563463"/>
          <a:ext cx="2076451" cy="39736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FAE40E0-4A75-405E-BF88-93068799AC7A}" type="TxLink">
            <a:rPr lang="en-US" sz="1050" b="0" i="0" u="none" strike="noStrike">
              <a:solidFill>
                <a:srgbClr val="695E4A"/>
              </a:solidFill>
              <a:effectLst/>
              <a:latin typeface="Calibri regular"/>
              <a:ea typeface="+mn-ea"/>
              <a:cs typeface="+mn-cs"/>
            </a:rPr>
            <a:pPr algn="l"/>
            <a:t>CAPITAL SOCIAL E DE RELACIONAMENTO</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19</xdr:row>
      <xdr:rowOff>83124</xdr:rowOff>
    </xdr:from>
    <xdr:to>
      <xdr:col>0</xdr:col>
      <xdr:colOff>2238376</xdr:colOff>
      <xdr:row>20</xdr:row>
      <xdr:rowOff>166160</xdr:rowOff>
    </xdr:to>
    <xdr:sp macro="" textlink="Índice!B132">
      <xdr:nvSpPr>
        <xdr:cNvPr id="51" name="Retângulo: Cantos Arredondados 50">
          <a:hlinkClick xmlns:r="http://schemas.openxmlformats.org/officeDocument/2006/relationships" r:id="rId14"/>
          <a:extLst>
            <a:ext uri="{FF2B5EF4-FFF2-40B4-BE49-F238E27FC236}">
              <a16:creationId xmlns:a16="http://schemas.microsoft.com/office/drawing/2014/main" id="{D8CFAA55-F485-488A-87C6-0600082EF0BC}"/>
            </a:ext>
          </a:extLst>
        </xdr:cNvPr>
        <xdr:cNvSpPr/>
      </xdr:nvSpPr>
      <xdr:spPr>
        <a:xfrm>
          <a:off x="161925" y="6055299"/>
          <a:ext cx="2076451" cy="39736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F95A4F1-9526-4C9B-BBE4-7E3FED210463}" type="TxLink">
            <a:rPr lang="en-US" sz="1050" b="0" i="0" u="none" strike="noStrike">
              <a:solidFill>
                <a:srgbClr val="695E4A"/>
              </a:solidFill>
              <a:effectLst/>
              <a:latin typeface="Calibri regular"/>
              <a:ea typeface="+mn-ea"/>
              <a:cs typeface="+mn-cs"/>
            </a:rPr>
            <a:pPr algn="l"/>
            <a:t>CAPITAL INTELECTUAL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20</xdr:row>
      <xdr:rowOff>260635</xdr:rowOff>
    </xdr:from>
    <xdr:to>
      <xdr:col>0</xdr:col>
      <xdr:colOff>2238376</xdr:colOff>
      <xdr:row>22</xdr:row>
      <xdr:rowOff>30706</xdr:rowOff>
    </xdr:to>
    <xdr:sp macro="" textlink="Índice!B134">
      <xdr:nvSpPr>
        <xdr:cNvPr id="52" name="Retângulo: Cantos Arredondados 51">
          <a:hlinkClick xmlns:r="http://schemas.openxmlformats.org/officeDocument/2006/relationships" r:id="rId15"/>
          <a:extLst>
            <a:ext uri="{FF2B5EF4-FFF2-40B4-BE49-F238E27FC236}">
              <a16:creationId xmlns:a16="http://schemas.microsoft.com/office/drawing/2014/main" id="{172CBC01-BBC5-4D61-8C1D-9E24A21E363F}"/>
            </a:ext>
          </a:extLst>
        </xdr:cNvPr>
        <xdr:cNvSpPr/>
      </xdr:nvSpPr>
      <xdr:spPr>
        <a:xfrm>
          <a:off x="161925" y="6547135"/>
          <a:ext cx="2076451" cy="39872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209F7A0-77C9-4C25-822C-5D06B8392758}" type="TxLink">
            <a:rPr lang="en-US" sz="1050" b="0" i="0" u="none" strike="noStrike">
              <a:solidFill>
                <a:srgbClr val="695E4A"/>
              </a:solidFill>
              <a:effectLst/>
              <a:latin typeface="Calibri regular"/>
              <a:ea typeface="+mn-ea"/>
              <a:cs typeface="+mn-cs"/>
            </a:rPr>
            <a:pPr algn="l"/>
            <a:t>CAPITAL MANUFATURADO</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22</xdr:row>
      <xdr:rowOff>123825</xdr:rowOff>
    </xdr:from>
    <xdr:to>
      <xdr:col>0</xdr:col>
      <xdr:colOff>2238376</xdr:colOff>
      <xdr:row>23</xdr:row>
      <xdr:rowOff>206861</xdr:rowOff>
    </xdr:to>
    <xdr:sp macro="" textlink="Índice!B141">
      <xdr:nvSpPr>
        <xdr:cNvPr id="53" name="Retângulo: Cantos Arredondados 52">
          <a:hlinkClick xmlns:r="http://schemas.openxmlformats.org/officeDocument/2006/relationships" r:id="rId16"/>
          <a:extLst>
            <a:ext uri="{FF2B5EF4-FFF2-40B4-BE49-F238E27FC236}">
              <a16:creationId xmlns:a16="http://schemas.microsoft.com/office/drawing/2014/main" id="{FA9F9114-09A3-429B-B073-3DF9D52CF39C}"/>
            </a:ext>
          </a:extLst>
        </xdr:cNvPr>
        <xdr:cNvSpPr/>
      </xdr:nvSpPr>
      <xdr:spPr>
        <a:xfrm>
          <a:off x="161925" y="7038975"/>
          <a:ext cx="2076451" cy="39736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853A3F0D-D709-47F4-9265-FDAE64F509E5}" type="TxLink">
            <a:rPr lang="en-US" sz="1050" b="0" i="0" u="none" strike="noStrike">
              <a:solidFill>
                <a:srgbClr val="695E4A"/>
              </a:solidFill>
              <a:effectLst/>
              <a:latin typeface="Calibri regular"/>
              <a:ea typeface="+mn-ea"/>
              <a:cs typeface="+mn-cs"/>
            </a:rPr>
            <a:pPr algn="l"/>
            <a:t>INDICADORES PRÓPRIOS</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333375</xdr:colOff>
      <xdr:row>7</xdr:row>
      <xdr:rowOff>27708</xdr:rowOff>
    </xdr:from>
    <xdr:to>
      <xdr:col>0</xdr:col>
      <xdr:colOff>2241375</xdr:colOff>
      <xdr:row>8</xdr:row>
      <xdr:rowOff>102580</xdr:rowOff>
    </xdr:to>
    <xdr:sp macro="" textlink="Índice!C18">
      <xdr:nvSpPr>
        <xdr:cNvPr id="54" name="Retângulo: Cantos Arredondados 53">
          <a:hlinkClick xmlns:r="http://schemas.openxmlformats.org/officeDocument/2006/relationships" r:id="rId10"/>
          <a:extLst>
            <a:ext uri="{FF2B5EF4-FFF2-40B4-BE49-F238E27FC236}">
              <a16:creationId xmlns:a16="http://schemas.microsoft.com/office/drawing/2014/main" id="{DE73B79C-BDEE-4EFB-BAF0-862D6D4D3B07}"/>
            </a:ext>
          </a:extLst>
        </xdr:cNvPr>
        <xdr:cNvSpPr/>
      </xdr:nvSpPr>
      <xdr:spPr>
        <a:xfrm>
          <a:off x="333375" y="2227983"/>
          <a:ext cx="1908000" cy="389197"/>
        </a:xfrm>
        <a:prstGeom prst="roundRect">
          <a:avLst/>
        </a:prstGeom>
        <a:solidFill>
          <a:srgbClr val="E4562E"/>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1D3D8BF0-8A4D-49DE-8556-5811FA842CC4}" type="TxLink">
            <a:rPr lang="en-US" sz="1050" b="0" i="0" u="none" strike="noStrike">
              <a:solidFill>
                <a:schemeClr val="bg1"/>
              </a:solidFill>
              <a:latin typeface="Calibri regular"/>
              <a:ea typeface="Calibri" panose="020F0502020204030204" pitchFamily="34" charset="0"/>
              <a:cs typeface="Calibri" panose="020F0502020204030204" pitchFamily="34" charset="0"/>
            </a:rPr>
            <a:pPr algn="l"/>
            <a:t>Estrutura corporativa</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333375</xdr:colOff>
      <xdr:row>8</xdr:row>
      <xdr:rowOff>170583</xdr:rowOff>
    </xdr:from>
    <xdr:to>
      <xdr:col>0</xdr:col>
      <xdr:colOff>2241375</xdr:colOff>
      <xdr:row>9</xdr:row>
      <xdr:rowOff>245455</xdr:rowOff>
    </xdr:to>
    <xdr:sp macro="" textlink="Índice!C27">
      <xdr:nvSpPr>
        <xdr:cNvPr id="55" name="Retângulo: Cantos Arredondados 54">
          <a:hlinkClick xmlns:r="http://schemas.openxmlformats.org/officeDocument/2006/relationships" r:id="rId17"/>
          <a:extLst>
            <a:ext uri="{FF2B5EF4-FFF2-40B4-BE49-F238E27FC236}">
              <a16:creationId xmlns:a16="http://schemas.microsoft.com/office/drawing/2014/main" id="{4EB915F5-A520-475D-BD76-45891FF79EF2}"/>
            </a:ext>
          </a:extLst>
        </xdr:cNvPr>
        <xdr:cNvSpPr/>
      </xdr:nvSpPr>
      <xdr:spPr>
        <a:xfrm>
          <a:off x="333375" y="2685183"/>
          <a:ext cx="1908000" cy="389197"/>
        </a:xfrm>
        <a:prstGeom prst="roundRect">
          <a:avLst/>
        </a:prstGeom>
        <a:solidFill>
          <a:srgbClr val="E4562E"/>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E4669BF0-3711-45C8-9F06-63A6E84C56AB}" type="TxLink">
            <a:rPr lang="en-US" sz="1050" b="0" i="0" u="none" strike="noStrike">
              <a:solidFill>
                <a:schemeClr val="bg1"/>
              </a:solidFill>
              <a:latin typeface="Calibri regular"/>
              <a:ea typeface="Calibri" panose="020F0502020204030204" pitchFamily="34" charset="0"/>
              <a:cs typeface="Calibri" panose="020F0502020204030204" pitchFamily="34" charset="0"/>
            </a:rPr>
            <a:pPr algn="l"/>
            <a:t>Ética, integridade e compliance</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333375</xdr:colOff>
      <xdr:row>9</xdr:row>
      <xdr:rowOff>313458</xdr:rowOff>
    </xdr:from>
    <xdr:to>
      <xdr:col>0</xdr:col>
      <xdr:colOff>2241375</xdr:colOff>
      <xdr:row>11</xdr:row>
      <xdr:rowOff>74005</xdr:rowOff>
    </xdr:to>
    <xdr:sp macro="" textlink="Índice!C32">
      <xdr:nvSpPr>
        <xdr:cNvPr id="56" name="Retângulo: Cantos Arredondados 55">
          <a:hlinkClick xmlns:r="http://schemas.openxmlformats.org/officeDocument/2006/relationships" r:id="rId6"/>
          <a:extLst>
            <a:ext uri="{FF2B5EF4-FFF2-40B4-BE49-F238E27FC236}">
              <a16:creationId xmlns:a16="http://schemas.microsoft.com/office/drawing/2014/main" id="{FE4B8160-727B-44FA-B856-9E3C8A7BA506}"/>
            </a:ext>
          </a:extLst>
        </xdr:cNvPr>
        <xdr:cNvSpPr/>
      </xdr:nvSpPr>
      <xdr:spPr>
        <a:xfrm>
          <a:off x="333375" y="3142383"/>
          <a:ext cx="1908000" cy="389197"/>
        </a:xfrm>
        <a:prstGeom prst="roundRect">
          <a:avLst/>
        </a:prstGeom>
        <a:solidFill>
          <a:srgbClr val="E4562E"/>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05F95A3E-FE2D-47CB-A07D-74D8C23F39C5}" type="TxLink">
            <a:rPr lang="en-US" sz="1050" b="0" i="0" u="none" strike="noStrike">
              <a:solidFill>
                <a:schemeClr val="bg1"/>
              </a:solidFill>
              <a:latin typeface="Calibri regular"/>
              <a:ea typeface="Calibri" panose="020F0502020204030204" pitchFamily="34" charset="0"/>
              <a:cs typeface="Calibri" panose="020F0502020204030204" pitchFamily="34" charset="0"/>
            </a:rPr>
            <a:pPr algn="l"/>
            <a:t>Regulamentações, gestão de riscos e oportunidades</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333375</xdr:colOff>
      <xdr:row>11</xdr:row>
      <xdr:rowOff>151533</xdr:rowOff>
    </xdr:from>
    <xdr:to>
      <xdr:col>0</xdr:col>
      <xdr:colOff>2241375</xdr:colOff>
      <xdr:row>12</xdr:row>
      <xdr:rowOff>226405</xdr:rowOff>
    </xdr:to>
    <xdr:sp macro="" textlink="Índice!C37">
      <xdr:nvSpPr>
        <xdr:cNvPr id="57" name="Retângulo: Cantos Arredondados 56">
          <a:hlinkClick xmlns:r="http://schemas.openxmlformats.org/officeDocument/2006/relationships" r:id="rId18"/>
          <a:extLst>
            <a:ext uri="{FF2B5EF4-FFF2-40B4-BE49-F238E27FC236}">
              <a16:creationId xmlns:a16="http://schemas.microsoft.com/office/drawing/2014/main" id="{4A4AFD0B-3FDF-4BE3-8E97-9315C554EF17}"/>
            </a:ext>
          </a:extLst>
        </xdr:cNvPr>
        <xdr:cNvSpPr/>
      </xdr:nvSpPr>
      <xdr:spPr>
        <a:xfrm>
          <a:off x="333375" y="3609108"/>
          <a:ext cx="1908000" cy="389197"/>
        </a:xfrm>
        <a:prstGeom prst="roundRect">
          <a:avLst/>
        </a:prstGeom>
        <a:solidFill>
          <a:srgbClr val="E4562E"/>
        </a:solidFill>
        <a:ln>
          <a:noFill/>
        </a:ln>
        <a:effectLst>
          <a:outerShdw blurRad="76200" dir="13500000" sy="23000" kx="1200000" algn="br" rotWithShape="0">
            <a:prstClr val="black">
              <a:alpha val="2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FFAA639B-63AB-41B0-843E-AC24A868ADEB}" type="TxLink">
            <a:rPr lang="en-US" sz="1050" b="1" i="0" u="sng" strike="noStrike">
              <a:solidFill>
                <a:schemeClr val="bg1"/>
              </a:solidFill>
              <a:latin typeface="Calibri regular"/>
              <a:ea typeface="Calibri" panose="020F0502020204030204" pitchFamily="34" charset="0"/>
              <a:cs typeface="Calibri" panose="020F0502020204030204" pitchFamily="34" charset="0"/>
            </a:rPr>
            <a:pPr algn="l"/>
            <a:t>Políticas e processos de remuneração</a:t>
          </a:fld>
          <a:endParaRPr lang="en-US" sz="1200" b="1" u="sng">
            <a:solidFill>
              <a:schemeClr val="bg1"/>
            </a:solidFill>
            <a:latin typeface="Calibri regular"/>
            <a:ea typeface="Calibri" panose="020F0502020204030204" pitchFamily="34" charset="0"/>
            <a:cs typeface="Calibri" panose="020F050202020403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168275</xdr:colOff>
      <xdr:row>2</xdr:row>
      <xdr:rowOff>209550</xdr:rowOff>
    </xdr:from>
    <xdr:to>
      <xdr:col>0</xdr:col>
      <xdr:colOff>2244726</xdr:colOff>
      <xdr:row>3</xdr:row>
      <xdr:rowOff>302111</xdr:rowOff>
    </xdr:to>
    <xdr:sp macro="" textlink="Índice!B6">
      <xdr:nvSpPr>
        <xdr:cNvPr id="2" name="Retângulo: Cantos Arredondados 1">
          <a:hlinkClick xmlns:r="http://schemas.openxmlformats.org/officeDocument/2006/relationships" r:id="rId1"/>
          <a:extLst>
            <a:ext uri="{FF2B5EF4-FFF2-40B4-BE49-F238E27FC236}">
              <a16:creationId xmlns:a16="http://schemas.microsoft.com/office/drawing/2014/main" id="{B73BD4A0-8C32-4EB7-8F4B-0EC28CEFD6B0}"/>
            </a:ext>
          </a:extLst>
        </xdr:cNvPr>
        <xdr:cNvSpPr/>
      </xdr:nvSpPr>
      <xdr:spPr>
        <a:xfrm>
          <a:off x="168275" y="838200"/>
          <a:ext cx="2076451" cy="40688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marL="0" indent="0" algn="l"/>
          <a:fld id="{E5B4AA67-B32F-4D54-8EB4-0DC777CCF157}"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marL="0" indent="0" algn="l"/>
            <a:t>APRESENTAÇÃO</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0</xdr:colOff>
      <xdr:row>0</xdr:row>
      <xdr:rowOff>0</xdr:rowOff>
    </xdr:from>
    <xdr:to>
      <xdr:col>0</xdr:col>
      <xdr:colOff>1428749</xdr:colOff>
      <xdr:row>2</xdr:row>
      <xdr:rowOff>1800</xdr:rowOff>
    </xdr:to>
    <xdr:pic>
      <xdr:nvPicPr>
        <xdr:cNvPr id="3" name="Imagem 2">
          <a:extLst>
            <a:ext uri="{FF2B5EF4-FFF2-40B4-BE49-F238E27FC236}">
              <a16:creationId xmlns:a16="http://schemas.microsoft.com/office/drawing/2014/main" id="{642F3191-56EC-4217-B9CF-63D87A26B6B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428749" cy="630450"/>
        </a:xfrm>
        <a:prstGeom prst="rect">
          <a:avLst/>
        </a:prstGeom>
      </xdr:spPr>
    </xdr:pic>
    <xdr:clientData/>
  </xdr:twoCellAnchor>
  <xdr:twoCellAnchor editAs="absolute">
    <xdr:from>
      <xdr:col>2</xdr:col>
      <xdr:colOff>438150</xdr:colOff>
      <xdr:row>0</xdr:row>
      <xdr:rowOff>138112</xdr:rowOff>
    </xdr:from>
    <xdr:to>
      <xdr:col>3</xdr:col>
      <xdr:colOff>149225</xdr:colOff>
      <xdr:row>1</xdr:row>
      <xdr:rowOff>208987</xdr:rowOff>
    </xdr:to>
    <xdr:grpSp>
      <xdr:nvGrpSpPr>
        <xdr:cNvPr id="4" name="Agrupar 3">
          <a:hlinkClick xmlns:r="http://schemas.openxmlformats.org/officeDocument/2006/relationships" r:id="rId3"/>
          <a:extLst>
            <a:ext uri="{FF2B5EF4-FFF2-40B4-BE49-F238E27FC236}">
              <a16:creationId xmlns:a16="http://schemas.microsoft.com/office/drawing/2014/main" id="{4144AD14-1430-4318-A3D9-97B3E02DA843}"/>
            </a:ext>
          </a:extLst>
        </xdr:cNvPr>
        <xdr:cNvGrpSpPr/>
      </xdr:nvGrpSpPr>
      <xdr:grpSpPr>
        <a:xfrm>
          <a:off x="2933700" y="138112"/>
          <a:ext cx="1101725" cy="385200"/>
          <a:chOff x="2933700" y="138112"/>
          <a:chExt cx="1095375" cy="385200"/>
        </a:xfrm>
      </xdr:grpSpPr>
      <xdr:sp macro="" textlink="">
        <xdr:nvSpPr>
          <xdr:cNvPr id="5" name="Retângulo 4">
            <a:extLst>
              <a:ext uri="{FF2B5EF4-FFF2-40B4-BE49-F238E27FC236}">
                <a16:creationId xmlns:a16="http://schemas.microsoft.com/office/drawing/2014/main" id="{A404D744-D9BE-80A5-EFA8-765EC75C23F8}"/>
              </a:ext>
            </a:extLst>
          </xdr:cNvPr>
          <xdr:cNvSpPr/>
        </xdr:nvSpPr>
        <xdr:spPr>
          <a:xfrm>
            <a:off x="3243542" y="138112"/>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a:solidFill>
                  <a:srgbClr val="695E4A"/>
                </a:solidFill>
                <a:latin typeface="Calibre regular"/>
              </a:rPr>
              <a:t>Início</a:t>
            </a:r>
          </a:p>
        </xdr:txBody>
      </xdr:sp>
      <xdr:pic>
        <xdr:nvPicPr>
          <xdr:cNvPr id="6" name="Imagem 5">
            <a:extLst>
              <a:ext uri="{FF2B5EF4-FFF2-40B4-BE49-F238E27FC236}">
                <a16:creationId xmlns:a16="http://schemas.microsoft.com/office/drawing/2014/main" id="{7DAB6BBA-182A-EBA3-0F12-15628AFB9E9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933700" y="138112"/>
            <a:ext cx="385200" cy="385200"/>
          </a:xfrm>
          <a:prstGeom prst="rect">
            <a:avLst/>
          </a:prstGeom>
        </xdr:spPr>
      </xdr:pic>
    </xdr:grpSp>
    <xdr:clientData/>
  </xdr:twoCellAnchor>
  <xdr:twoCellAnchor editAs="absolute">
    <xdr:from>
      <xdr:col>3</xdr:col>
      <xdr:colOff>415925</xdr:colOff>
      <xdr:row>0</xdr:row>
      <xdr:rowOff>150018</xdr:rowOff>
    </xdr:from>
    <xdr:to>
      <xdr:col>4</xdr:col>
      <xdr:colOff>130175</xdr:colOff>
      <xdr:row>1</xdr:row>
      <xdr:rowOff>211368</xdr:rowOff>
    </xdr:to>
    <xdr:grpSp>
      <xdr:nvGrpSpPr>
        <xdr:cNvPr id="7" name="Agrupar 6">
          <a:hlinkClick xmlns:r="http://schemas.openxmlformats.org/officeDocument/2006/relationships" r:id="rId5"/>
          <a:extLst>
            <a:ext uri="{FF2B5EF4-FFF2-40B4-BE49-F238E27FC236}">
              <a16:creationId xmlns:a16="http://schemas.microsoft.com/office/drawing/2014/main" id="{748E0F80-C199-42E2-AAB0-6D66BDBB1BF1}"/>
            </a:ext>
          </a:extLst>
        </xdr:cNvPr>
        <xdr:cNvGrpSpPr/>
      </xdr:nvGrpSpPr>
      <xdr:grpSpPr>
        <a:xfrm>
          <a:off x="4302125" y="150018"/>
          <a:ext cx="1104900" cy="375675"/>
          <a:chOff x="4295775" y="140493"/>
          <a:chExt cx="1104900" cy="385200"/>
        </a:xfrm>
      </xdr:grpSpPr>
      <xdr:sp macro="" textlink="">
        <xdr:nvSpPr>
          <xdr:cNvPr id="8" name="Retângulo 7">
            <a:extLst>
              <a:ext uri="{FF2B5EF4-FFF2-40B4-BE49-F238E27FC236}">
                <a16:creationId xmlns:a16="http://schemas.microsoft.com/office/drawing/2014/main" id="{EA295D4A-9E61-C20F-CB4C-53433EFBDE2A}"/>
              </a:ext>
            </a:extLst>
          </xdr:cNvPr>
          <xdr:cNvSpPr/>
        </xdr:nvSpPr>
        <xdr:spPr>
          <a:xfrm>
            <a:off x="4615142" y="140493"/>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u="none">
                <a:solidFill>
                  <a:srgbClr val="695E4A"/>
                </a:solidFill>
                <a:latin typeface="Calibre regular"/>
              </a:rPr>
              <a:t>Índice</a:t>
            </a:r>
          </a:p>
        </xdr:txBody>
      </xdr:sp>
      <xdr:pic>
        <xdr:nvPicPr>
          <xdr:cNvPr id="9" name="Imagem 8">
            <a:extLst>
              <a:ext uri="{FF2B5EF4-FFF2-40B4-BE49-F238E27FC236}">
                <a16:creationId xmlns:a16="http://schemas.microsoft.com/office/drawing/2014/main" id="{7FB339DC-25E4-289C-45E0-0E85E946815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295775" y="140493"/>
            <a:ext cx="385200" cy="385200"/>
          </a:xfrm>
          <a:prstGeom prst="rect">
            <a:avLst/>
          </a:prstGeom>
        </xdr:spPr>
      </xdr:pic>
    </xdr:grpSp>
    <xdr:clientData/>
  </xdr:twoCellAnchor>
  <xdr:twoCellAnchor editAs="absolute">
    <xdr:from>
      <xdr:col>8</xdr:col>
      <xdr:colOff>1082716</xdr:colOff>
      <xdr:row>0</xdr:row>
      <xdr:rowOff>149920</xdr:rowOff>
    </xdr:from>
    <xdr:to>
      <xdr:col>9</xdr:col>
      <xdr:colOff>112121</xdr:colOff>
      <xdr:row>1</xdr:row>
      <xdr:rowOff>228268</xdr:rowOff>
    </xdr:to>
    <xdr:grpSp>
      <xdr:nvGrpSpPr>
        <xdr:cNvPr id="10" name="Agrupar 9">
          <a:hlinkClick xmlns:r="http://schemas.openxmlformats.org/officeDocument/2006/relationships" r:id="rId7"/>
          <a:extLst>
            <a:ext uri="{FF2B5EF4-FFF2-40B4-BE49-F238E27FC236}">
              <a16:creationId xmlns:a16="http://schemas.microsoft.com/office/drawing/2014/main" id="{91D2A297-5A28-4218-A6EB-56853DC58EEF}"/>
            </a:ext>
          </a:extLst>
        </xdr:cNvPr>
        <xdr:cNvGrpSpPr/>
      </xdr:nvGrpSpPr>
      <xdr:grpSpPr>
        <a:xfrm>
          <a:off x="11922166" y="149920"/>
          <a:ext cx="420055" cy="392673"/>
          <a:chOff x="11937133" y="129787"/>
          <a:chExt cx="416880" cy="386672"/>
        </a:xfrm>
      </xdr:grpSpPr>
      <xdr:sp macro="" textlink="">
        <xdr:nvSpPr>
          <xdr:cNvPr id="11" name="Retângulo: Cantos Arredondados 10">
            <a:extLst>
              <a:ext uri="{FF2B5EF4-FFF2-40B4-BE49-F238E27FC236}">
                <a16:creationId xmlns:a16="http://schemas.microsoft.com/office/drawing/2014/main" id="{7BFB813F-8400-F9A6-4227-1FC58E3F9A6C}"/>
              </a:ext>
            </a:extLst>
          </xdr:cNvPr>
          <xdr:cNvSpPr/>
        </xdr:nvSpPr>
        <xdr:spPr>
          <a:xfrm>
            <a:off x="11937133" y="129787"/>
            <a:ext cx="416880"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2" name="Seta: para a Direita 11">
            <a:extLst>
              <a:ext uri="{FF2B5EF4-FFF2-40B4-BE49-F238E27FC236}">
                <a16:creationId xmlns:a16="http://schemas.microsoft.com/office/drawing/2014/main" id="{5E27D3B5-89E3-749C-A73E-50AE6400BE35}"/>
              </a:ext>
            </a:extLst>
          </xdr:cNvPr>
          <xdr:cNvSpPr/>
        </xdr:nvSpPr>
        <xdr:spPr>
          <a:xfrm>
            <a:off x="12020462" y="215812"/>
            <a:ext cx="249559" cy="214888"/>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8</xdr:col>
      <xdr:colOff>586696</xdr:colOff>
      <xdr:row>0</xdr:row>
      <xdr:rowOff>149920</xdr:rowOff>
    </xdr:from>
    <xdr:to>
      <xdr:col>8</xdr:col>
      <xdr:colOff>990474</xdr:colOff>
      <xdr:row>1</xdr:row>
      <xdr:rowOff>228268</xdr:rowOff>
    </xdr:to>
    <xdr:grpSp>
      <xdr:nvGrpSpPr>
        <xdr:cNvPr id="13" name="Agrupar 12">
          <a:hlinkClick xmlns:r="http://schemas.openxmlformats.org/officeDocument/2006/relationships" r:id="rId8"/>
          <a:extLst>
            <a:ext uri="{FF2B5EF4-FFF2-40B4-BE49-F238E27FC236}">
              <a16:creationId xmlns:a16="http://schemas.microsoft.com/office/drawing/2014/main" id="{2504AC3C-9044-400E-9EE2-9D95A9BCA70D}"/>
            </a:ext>
          </a:extLst>
        </xdr:cNvPr>
        <xdr:cNvGrpSpPr/>
      </xdr:nvGrpSpPr>
      <xdr:grpSpPr>
        <a:xfrm>
          <a:off x="11426146" y="149920"/>
          <a:ext cx="403778" cy="392673"/>
          <a:chOff x="11434763" y="129787"/>
          <a:chExt cx="413303" cy="386672"/>
        </a:xfrm>
      </xdr:grpSpPr>
      <xdr:sp macro="" textlink="">
        <xdr:nvSpPr>
          <xdr:cNvPr id="14" name="Retângulo: Cantos Arredondados 13">
            <a:extLst>
              <a:ext uri="{FF2B5EF4-FFF2-40B4-BE49-F238E27FC236}">
                <a16:creationId xmlns:a16="http://schemas.microsoft.com/office/drawing/2014/main" id="{3FFD5D10-111A-94F2-1BE0-CA067CA4D3F1}"/>
              </a:ext>
            </a:extLst>
          </xdr:cNvPr>
          <xdr:cNvSpPr/>
        </xdr:nvSpPr>
        <xdr:spPr>
          <a:xfrm>
            <a:off x="11434763" y="129787"/>
            <a:ext cx="413303"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5" name="Seta: para a Direita 14">
            <a:extLst>
              <a:ext uri="{FF2B5EF4-FFF2-40B4-BE49-F238E27FC236}">
                <a16:creationId xmlns:a16="http://schemas.microsoft.com/office/drawing/2014/main" id="{8E8480C5-C83F-EED1-A342-2C89CC4AF90B}"/>
              </a:ext>
            </a:extLst>
          </xdr:cNvPr>
          <xdr:cNvSpPr/>
        </xdr:nvSpPr>
        <xdr:spPr>
          <a:xfrm rot="10800000">
            <a:off x="11516147" y="216302"/>
            <a:ext cx="250536" cy="215011"/>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168275</xdr:colOff>
      <xdr:row>4</xdr:row>
      <xdr:rowOff>53108</xdr:rowOff>
    </xdr:from>
    <xdr:to>
      <xdr:col>0</xdr:col>
      <xdr:colOff>2244726</xdr:colOff>
      <xdr:row>5</xdr:row>
      <xdr:rowOff>131155</xdr:rowOff>
    </xdr:to>
    <xdr:sp macro="" textlink="Índice!B11">
      <xdr:nvSpPr>
        <xdr:cNvPr id="16" name="Retângulo: Cantos Arredondados 15">
          <a:hlinkClick xmlns:r="http://schemas.openxmlformats.org/officeDocument/2006/relationships" r:id="rId9"/>
          <a:extLst>
            <a:ext uri="{FF2B5EF4-FFF2-40B4-BE49-F238E27FC236}">
              <a16:creationId xmlns:a16="http://schemas.microsoft.com/office/drawing/2014/main" id="{9FA37DAC-5E4B-418E-8ECD-C2653293333C}"/>
            </a:ext>
          </a:extLst>
        </xdr:cNvPr>
        <xdr:cNvSpPr/>
      </xdr:nvSpPr>
      <xdr:spPr>
        <a:xfrm>
          <a:off x="168275" y="1310408"/>
          <a:ext cx="2076451" cy="392372"/>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86E054AF-A398-475D-AD5A-654899B665EA}"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SOBRE A ENEVA</a:t>
          </a:fld>
          <a:endParaRPr lang="en-US" sz="1200" b="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5</xdr:row>
      <xdr:rowOff>205219</xdr:rowOff>
    </xdr:from>
    <xdr:to>
      <xdr:col>0</xdr:col>
      <xdr:colOff>2244726</xdr:colOff>
      <xdr:row>6</xdr:row>
      <xdr:rowOff>270565</xdr:rowOff>
    </xdr:to>
    <xdr:sp macro="" textlink="Índice!B18">
      <xdr:nvSpPr>
        <xdr:cNvPr id="17" name="Retângulo: Cantos Arredondados 16">
          <a:hlinkClick xmlns:r="http://schemas.openxmlformats.org/officeDocument/2006/relationships" r:id="rId10"/>
          <a:extLst>
            <a:ext uri="{FF2B5EF4-FFF2-40B4-BE49-F238E27FC236}">
              <a16:creationId xmlns:a16="http://schemas.microsoft.com/office/drawing/2014/main" id="{38116023-6279-48CF-872F-142B0832F86D}"/>
            </a:ext>
          </a:extLst>
        </xdr:cNvPr>
        <xdr:cNvSpPr/>
      </xdr:nvSpPr>
      <xdr:spPr>
        <a:xfrm>
          <a:off x="168275" y="1776844"/>
          <a:ext cx="2076451" cy="37967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9C569B45-2F30-4005-8839-88E5FC73D6B5}"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GOVERNANÇA CORPORATIVA</a:t>
          </a:fld>
          <a:endParaRPr lang="en-US" sz="1200" b="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7</xdr:row>
      <xdr:rowOff>20780</xdr:rowOff>
    </xdr:from>
    <xdr:to>
      <xdr:col>0</xdr:col>
      <xdr:colOff>2244726</xdr:colOff>
      <xdr:row>7</xdr:row>
      <xdr:rowOff>409976</xdr:rowOff>
    </xdr:to>
    <xdr:sp macro="" textlink="Índice!B42">
      <xdr:nvSpPr>
        <xdr:cNvPr id="18" name="Retângulo: Cantos Arredondados 17">
          <a:hlinkClick xmlns:r="http://schemas.openxmlformats.org/officeDocument/2006/relationships" r:id="rId11"/>
          <a:extLst>
            <a:ext uri="{FF2B5EF4-FFF2-40B4-BE49-F238E27FC236}">
              <a16:creationId xmlns:a16="http://schemas.microsoft.com/office/drawing/2014/main" id="{A37343B2-A13D-46BE-B0F5-38DE455FA5E1}"/>
            </a:ext>
          </a:extLst>
        </xdr:cNvPr>
        <xdr:cNvSpPr/>
      </xdr:nvSpPr>
      <xdr:spPr>
        <a:xfrm>
          <a:off x="168275" y="2221055"/>
          <a:ext cx="2076451" cy="389196"/>
        </a:xfrm>
        <a:prstGeom prst="roundRect">
          <a:avLst/>
        </a:prstGeom>
        <a:solidFill>
          <a:srgbClr val="FCB31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8713B4B8-EE96-4966-A33E-FDC8D6998DEA}" type="TxLink">
            <a:rPr lang="en-US" sz="1050" b="1" i="0" u="none" strike="noStrike">
              <a:solidFill>
                <a:schemeClr val="bg1"/>
              </a:solidFill>
              <a:latin typeface="Calibri regular"/>
              <a:ea typeface="Calibri" panose="020F0502020204030204" pitchFamily="34" charset="0"/>
              <a:cs typeface="Calibri" panose="020F0502020204030204" pitchFamily="34" charset="0"/>
            </a:rPr>
            <a:pPr algn="l"/>
            <a:t>CAPITAL FINANCEIRO</a:t>
          </a:fld>
          <a:endParaRPr lang="en-US" sz="1200" b="1">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9</xdr:row>
      <xdr:rowOff>208376</xdr:rowOff>
    </xdr:from>
    <xdr:to>
      <xdr:col>0</xdr:col>
      <xdr:colOff>2244726</xdr:colOff>
      <xdr:row>10</xdr:row>
      <xdr:rowOff>282688</xdr:rowOff>
    </xdr:to>
    <xdr:sp macro="" textlink="Índice!B46">
      <xdr:nvSpPr>
        <xdr:cNvPr id="19" name="Retângulo: Cantos Arredondados 18">
          <a:hlinkClick xmlns:r="http://schemas.openxmlformats.org/officeDocument/2006/relationships" r:id="rId7"/>
          <a:extLst>
            <a:ext uri="{FF2B5EF4-FFF2-40B4-BE49-F238E27FC236}">
              <a16:creationId xmlns:a16="http://schemas.microsoft.com/office/drawing/2014/main" id="{8629988A-7309-4EAC-8AD1-5A719518E663}"/>
            </a:ext>
          </a:extLst>
        </xdr:cNvPr>
        <xdr:cNvSpPr/>
      </xdr:nvSpPr>
      <xdr:spPr>
        <a:xfrm>
          <a:off x="168275" y="3160566"/>
          <a:ext cx="2076451" cy="38919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FEBB635E-9343-4A87-B4A6-9EC5AC0F8635}" type="TxLink">
            <a:rPr lang="en-US" sz="1050" b="0" i="0" u="none" strike="noStrike">
              <a:solidFill>
                <a:srgbClr val="695E4A"/>
              </a:solidFill>
              <a:effectLst/>
              <a:latin typeface="Calibri regular"/>
              <a:ea typeface="+mn-ea"/>
              <a:cs typeface="+mn-cs"/>
            </a:rPr>
            <a:pPr algn="l"/>
            <a:t>CAPITAL NATURAL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11</xdr:row>
      <xdr:rowOff>61477</xdr:rowOff>
    </xdr:from>
    <xdr:to>
      <xdr:col>0</xdr:col>
      <xdr:colOff>2244726</xdr:colOff>
      <xdr:row>12</xdr:row>
      <xdr:rowOff>147128</xdr:rowOff>
    </xdr:to>
    <xdr:sp macro="" textlink="Índice!B85">
      <xdr:nvSpPr>
        <xdr:cNvPr id="20" name="Retângulo: Cantos Arredondados 19">
          <a:hlinkClick xmlns:r="http://schemas.openxmlformats.org/officeDocument/2006/relationships" r:id="rId12"/>
          <a:extLst>
            <a:ext uri="{FF2B5EF4-FFF2-40B4-BE49-F238E27FC236}">
              <a16:creationId xmlns:a16="http://schemas.microsoft.com/office/drawing/2014/main" id="{9DBB5613-8601-4B22-B2A8-986DF4C058F5}"/>
            </a:ext>
          </a:extLst>
        </xdr:cNvPr>
        <xdr:cNvSpPr/>
      </xdr:nvSpPr>
      <xdr:spPr>
        <a:xfrm>
          <a:off x="168275" y="3642877"/>
          <a:ext cx="2076451" cy="40053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34A3DF4C-F4CA-43FE-8DC8-8A41B105ED80}" type="TxLink">
            <a:rPr lang="en-US" sz="1050" b="0" i="0" u="none" strike="noStrike">
              <a:solidFill>
                <a:srgbClr val="695E4A"/>
              </a:solidFill>
              <a:effectLst/>
              <a:latin typeface="Calibri regular"/>
              <a:ea typeface="+mn-ea"/>
              <a:cs typeface="+mn-cs"/>
            </a:rPr>
            <a:pPr algn="l"/>
            <a:t>CAPITAL HUMANO</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12</xdr:row>
      <xdr:rowOff>245338</xdr:rowOff>
    </xdr:from>
    <xdr:to>
      <xdr:col>0</xdr:col>
      <xdr:colOff>2244726</xdr:colOff>
      <xdr:row>14</xdr:row>
      <xdr:rowOff>7138</xdr:rowOff>
    </xdr:to>
    <xdr:sp macro="" textlink="Índice!B114">
      <xdr:nvSpPr>
        <xdr:cNvPr id="21" name="Retângulo: Cantos Arredondados 20">
          <a:hlinkClick xmlns:r="http://schemas.openxmlformats.org/officeDocument/2006/relationships" r:id="rId13"/>
          <a:extLst>
            <a:ext uri="{FF2B5EF4-FFF2-40B4-BE49-F238E27FC236}">
              <a16:creationId xmlns:a16="http://schemas.microsoft.com/office/drawing/2014/main" id="{DBD25612-E53F-423F-9D00-0C2C96E2A8E0}"/>
            </a:ext>
          </a:extLst>
        </xdr:cNvPr>
        <xdr:cNvSpPr/>
      </xdr:nvSpPr>
      <xdr:spPr>
        <a:xfrm>
          <a:off x="168275" y="4141063"/>
          <a:ext cx="2076451" cy="39101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167024E3-DBBF-4216-AFA4-E0B5CAD70B28}" type="TxLink">
            <a:rPr lang="en-US" sz="1050" b="0" i="0" u="none" strike="noStrike">
              <a:solidFill>
                <a:srgbClr val="695E4A"/>
              </a:solidFill>
              <a:effectLst/>
              <a:latin typeface="Calibri regular"/>
              <a:ea typeface="+mn-ea"/>
              <a:cs typeface="+mn-cs"/>
            </a:rPr>
            <a:pPr algn="l"/>
            <a:t>CAPITAL SOCIAL E DE RELACIONAMENTO</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14</xdr:row>
      <xdr:rowOff>110018</xdr:rowOff>
    </xdr:from>
    <xdr:to>
      <xdr:col>0</xdr:col>
      <xdr:colOff>2244726</xdr:colOff>
      <xdr:row>15</xdr:row>
      <xdr:rowOff>196229</xdr:rowOff>
    </xdr:to>
    <xdr:sp macro="" textlink="Índice!B132">
      <xdr:nvSpPr>
        <xdr:cNvPr id="22" name="Retângulo: Cantos Arredondados 21">
          <a:hlinkClick xmlns:r="http://schemas.openxmlformats.org/officeDocument/2006/relationships" r:id="rId14"/>
          <a:extLst>
            <a:ext uri="{FF2B5EF4-FFF2-40B4-BE49-F238E27FC236}">
              <a16:creationId xmlns:a16="http://schemas.microsoft.com/office/drawing/2014/main" id="{18E24BEF-DF1B-4985-A0ED-BA6602327BCC}"/>
            </a:ext>
          </a:extLst>
        </xdr:cNvPr>
        <xdr:cNvSpPr/>
      </xdr:nvSpPr>
      <xdr:spPr>
        <a:xfrm>
          <a:off x="168275" y="4636074"/>
          <a:ext cx="2076451" cy="40053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157FE6CA-B376-4625-80AF-E21AF94642C2}" type="TxLink">
            <a:rPr lang="en-US" sz="1050" b="0" i="0" u="none" strike="noStrike">
              <a:solidFill>
                <a:srgbClr val="695E4A"/>
              </a:solidFill>
              <a:effectLst/>
              <a:latin typeface="Calibri regular"/>
              <a:ea typeface="+mn-ea"/>
              <a:cs typeface="+mn-cs"/>
            </a:rPr>
            <a:pPr algn="l"/>
            <a:t>CAPITAL INTELECTUAL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15</xdr:row>
      <xdr:rowOff>290704</xdr:rowOff>
    </xdr:from>
    <xdr:to>
      <xdr:col>0</xdr:col>
      <xdr:colOff>2244726</xdr:colOff>
      <xdr:row>16</xdr:row>
      <xdr:rowOff>365575</xdr:rowOff>
    </xdr:to>
    <xdr:sp macro="" textlink="Índice!B134">
      <xdr:nvSpPr>
        <xdr:cNvPr id="23" name="Retângulo: Cantos Arredondados 22">
          <a:hlinkClick xmlns:r="http://schemas.openxmlformats.org/officeDocument/2006/relationships" r:id="rId15"/>
          <a:extLst>
            <a:ext uri="{FF2B5EF4-FFF2-40B4-BE49-F238E27FC236}">
              <a16:creationId xmlns:a16="http://schemas.microsoft.com/office/drawing/2014/main" id="{3A750DA0-4315-4BCD-81DF-E5A614FA532A}"/>
            </a:ext>
          </a:extLst>
        </xdr:cNvPr>
        <xdr:cNvSpPr/>
      </xdr:nvSpPr>
      <xdr:spPr>
        <a:xfrm>
          <a:off x="168275" y="5131085"/>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FD29CD8A-867C-4920-B429-DBD895468D84}" type="TxLink">
            <a:rPr lang="en-US" sz="1050" b="0" i="0" u="none" strike="noStrike">
              <a:solidFill>
                <a:srgbClr val="695E4A"/>
              </a:solidFill>
              <a:effectLst/>
              <a:latin typeface="Calibri regular"/>
              <a:ea typeface="+mn-ea"/>
              <a:cs typeface="+mn-cs"/>
            </a:rPr>
            <a:pPr algn="l"/>
            <a:t>CAPITAL MANUFATURADO</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17</xdr:row>
      <xdr:rowOff>33244</xdr:rowOff>
    </xdr:from>
    <xdr:to>
      <xdr:col>0</xdr:col>
      <xdr:colOff>2244726</xdr:colOff>
      <xdr:row>18</xdr:row>
      <xdr:rowOff>109931</xdr:rowOff>
    </xdr:to>
    <xdr:sp macro="" textlink="Índice!B141">
      <xdr:nvSpPr>
        <xdr:cNvPr id="24" name="Retângulo: Cantos Arredondados 23">
          <a:hlinkClick xmlns:r="http://schemas.openxmlformats.org/officeDocument/2006/relationships" r:id="rId16"/>
          <a:extLst>
            <a:ext uri="{FF2B5EF4-FFF2-40B4-BE49-F238E27FC236}">
              <a16:creationId xmlns:a16="http://schemas.microsoft.com/office/drawing/2014/main" id="{F07E3521-2EA7-4D26-9BCC-3794784E64E8}"/>
            </a:ext>
          </a:extLst>
        </xdr:cNvPr>
        <xdr:cNvSpPr/>
      </xdr:nvSpPr>
      <xdr:spPr>
        <a:xfrm>
          <a:off x="168275" y="5626100"/>
          <a:ext cx="2076451" cy="39101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4AB56B45-905A-444B-B451-F304BBF8C368}" type="TxLink">
            <a:rPr lang="en-US" sz="1050" b="0" i="0" u="none" strike="noStrike">
              <a:solidFill>
                <a:srgbClr val="695E4A"/>
              </a:solidFill>
              <a:effectLst/>
              <a:latin typeface="Calibri regular"/>
              <a:ea typeface="+mn-ea"/>
              <a:cs typeface="+mn-cs"/>
            </a:rPr>
            <a:pPr algn="l"/>
            <a:t>INDICADORES PRÓPRIOS</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8</xdr:row>
      <xdr:rowOff>37233</xdr:rowOff>
    </xdr:from>
    <xdr:to>
      <xdr:col>0</xdr:col>
      <xdr:colOff>2244550</xdr:colOff>
      <xdr:row>9</xdr:row>
      <xdr:rowOff>112105</xdr:rowOff>
    </xdr:to>
    <xdr:sp macro="" textlink="Índice!C42">
      <xdr:nvSpPr>
        <xdr:cNvPr id="28" name="Retângulo: Cantos Arredondados 27">
          <a:hlinkClick xmlns:r="http://schemas.openxmlformats.org/officeDocument/2006/relationships" r:id="rId11"/>
          <a:extLst>
            <a:ext uri="{FF2B5EF4-FFF2-40B4-BE49-F238E27FC236}">
              <a16:creationId xmlns:a16="http://schemas.microsoft.com/office/drawing/2014/main" id="{B810903B-5AE9-444A-B312-6069F01358D6}"/>
            </a:ext>
          </a:extLst>
        </xdr:cNvPr>
        <xdr:cNvSpPr/>
      </xdr:nvSpPr>
      <xdr:spPr>
        <a:xfrm>
          <a:off x="339725" y="2675658"/>
          <a:ext cx="1904825" cy="389197"/>
        </a:xfrm>
        <a:prstGeom prst="roundRect">
          <a:avLst/>
        </a:prstGeom>
        <a:solidFill>
          <a:srgbClr val="FCB316"/>
        </a:solidFill>
        <a:ln>
          <a:noFill/>
        </a:ln>
        <a:effectLst>
          <a:outerShdw blurRad="76200" dir="13500000" sy="23000" kx="1200000" algn="br" rotWithShape="0">
            <a:prstClr val="black">
              <a:alpha val="2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4BEA6A2E-F40B-4EB0-905F-D1A4A9B99B84}" type="TxLink">
            <a:rPr lang="en-US" sz="1050" b="1" i="0" u="sng" strike="noStrike">
              <a:solidFill>
                <a:schemeClr val="bg1"/>
              </a:solidFill>
              <a:latin typeface="Calibri regular"/>
              <a:ea typeface="Calibri" panose="020F0502020204030204" pitchFamily="34" charset="0"/>
              <a:cs typeface="Calibri" panose="020F0502020204030204" pitchFamily="34" charset="0"/>
            </a:rPr>
            <a:pPr algn="l"/>
            <a:t>Desempenho econômico-financeiro</a:t>
          </a:fld>
          <a:endParaRPr lang="en-US" sz="1200" b="1" u="sng">
            <a:solidFill>
              <a:schemeClr val="bg1"/>
            </a:solidFill>
            <a:latin typeface="Calibri regular"/>
            <a:ea typeface="Calibri" panose="020F0502020204030204" pitchFamily="34" charset="0"/>
            <a:cs typeface="Calibri" panose="020F0502020204030204" pitchFamily="34"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absolute">
    <xdr:from>
      <xdr:col>0</xdr:col>
      <xdr:colOff>168275</xdr:colOff>
      <xdr:row>2</xdr:row>
      <xdr:rowOff>209550</xdr:rowOff>
    </xdr:from>
    <xdr:to>
      <xdr:col>0</xdr:col>
      <xdr:colOff>2244726</xdr:colOff>
      <xdr:row>3</xdr:row>
      <xdr:rowOff>302111</xdr:rowOff>
    </xdr:to>
    <xdr:sp macro="" textlink="Índice!B6">
      <xdr:nvSpPr>
        <xdr:cNvPr id="2" name="Retângulo: Cantos Arredondados 1">
          <a:hlinkClick xmlns:r="http://schemas.openxmlformats.org/officeDocument/2006/relationships" r:id="rId1"/>
          <a:extLst>
            <a:ext uri="{FF2B5EF4-FFF2-40B4-BE49-F238E27FC236}">
              <a16:creationId xmlns:a16="http://schemas.microsoft.com/office/drawing/2014/main" id="{A0B05643-7534-4E00-8F3C-3BFA43145171}"/>
            </a:ext>
          </a:extLst>
        </xdr:cNvPr>
        <xdr:cNvSpPr/>
      </xdr:nvSpPr>
      <xdr:spPr>
        <a:xfrm>
          <a:off x="168275" y="838200"/>
          <a:ext cx="2076451" cy="40688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marL="0" indent="0" algn="l"/>
          <a:fld id="{C5F2A057-0E67-4C6B-8D2D-2669E4DF8AA8}"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marL="0" indent="0" algn="l"/>
            <a:t>APRESENTAÇÃO</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0</xdr:colOff>
      <xdr:row>0</xdr:row>
      <xdr:rowOff>0</xdr:rowOff>
    </xdr:from>
    <xdr:to>
      <xdr:col>0</xdr:col>
      <xdr:colOff>1428749</xdr:colOff>
      <xdr:row>2</xdr:row>
      <xdr:rowOff>1800</xdr:rowOff>
    </xdr:to>
    <xdr:pic>
      <xdr:nvPicPr>
        <xdr:cNvPr id="3" name="Imagem 2">
          <a:extLst>
            <a:ext uri="{FF2B5EF4-FFF2-40B4-BE49-F238E27FC236}">
              <a16:creationId xmlns:a16="http://schemas.microsoft.com/office/drawing/2014/main" id="{80A50A25-D792-4072-9209-5DC6E1F93A5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428749" cy="630450"/>
        </a:xfrm>
        <a:prstGeom prst="rect">
          <a:avLst/>
        </a:prstGeom>
      </xdr:spPr>
    </xdr:pic>
    <xdr:clientData/>
  </xdr:twoCellAnchor>
  <xdr:twoCellAnchor editAs="absolute">
    <xdr:from>
      <xdr:col>2</xdr:col>
      <xdr:colOff>438150</xdr:colOff>
      <xdr:row>0</xdr:row>
      <xdr:rowOff>138112</xdr:rowOff>
    </xdr:from>
    <xdr:to>
      <xdr:col>3</xdr:col>
      <xdr:colOff>149225</xdr:colOff>
      <xdr:row>1</xdr:row>
      <xdr:rowOff>208987</xdr:rowOff>
    </xdr:to>
    <xdr:grpSp>
      <xdr:nvGrpSpPr>
        <xdr:cNvPr id="4" name="Agrupar 3">
          <a:hlinkClick xmlns:r="http://schemas.openxmlformats.org/officeDocument/2006/relationships" r:id="rId3"/>
          <a:extLst>
            <a:ext uri="{FF2B5EF4-FFF2-40B4-BE49-F238E27FC236}">
              <a16:creationId xmlns:a16="http://schemas.microsoft.com/office/drawing/2014/main" id="{BDE7A13A-93EC-497C-8D97-9B8715FF5CBE}"/>
            </a:ext>
          </a:extLst>
        </xdr:cNvPr>
        <xdr:cNvGrpSpPr/>
      </xdr:nvGrpSpPr>
      <xdr:grpSpPr>
        <a:xfrm>
          <a:off x="2933700" y="138112"/>
          <a:ext cx="1101725" cy="385200"/>
          <a:chOff x="2933700" y="138112"/>
          <a:chExt cx="1095375" cy="385200"/>
        </a:xfrm>
      </xdr:grpSpPr>
      <xdr:sp macro="" textlink="">
        <xdr:nvSpPr>
          <xdr:cNvPr id="5" name="Retângulo 4">
            <a:extLst>
              <a:ext uri="{FF2B5EF4-FFF2-40B4-BE49-F238E27FC236}">
                <a16:creationId xmlns:a16="http://schemas.microsoft.com/office/drawing/2014/main" id="{640D0FB3-E4AC-0B05-8EEE-C1A63AB95C82}"/>
              </a:ext>
            </a:extLst>
          </xdr:cNvPr>
          <xdr:cNvSpPr/>
        </xdr:nvSpPr>
        <xdr:spPr>
          <a:xfrm>
            <a:off x="3243542" y="138112"/>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a:solidFill>
                  <a:srgbClr val="695E4A"/>
                </a:solidFill>
                <a:latin typeface="Calibre regular"/>
              </a:rPr>
              <a:t>Início</a:t>
            </a:r>
          </a:p>
        </xdr:txBody>
      </xdr:sp>
      <xdr:pic>
        <xdr:nvPicPr>
          <xdr:cNvPr id="6" name="Imagem 5">
            <a:extLst>
              <a:ext uri="{FF2B5EF4-FFF2-40B4-BE49-F238E27FC236}">
                <a16:creationId xmlns:a16="http://schemas.microsoft.com/office/drawing/2014/main" id="{2723B99A-C457-CF1E-4EB0-0055E0AEEE0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933700" y="138112"/>
            <a:ext cx="385200" cy="385200"/>
          </a:xfrm>
          <a:prstGeom prst="rect">
            <a:avLst/>
          </a:prstGeom>
        </xdr:spPr>
      </xdr:pic>
    </xdr:grpSp>
    <xdr:clientData/>
  </xdr:twoCellAnchor>
  <xdr:twoCellAnchor editAs="absolute">
    <xdr:from>
      <xdr:col>3</xdr:col>
      <xdr:colOff>415925</xdr:colOff>
      <xdr:row>0</xdr:row>
      <xdr:rowOff>150018</xdr:rowOff>
    </xdr:from>
    <xdr:to>
      <xdr:col>4</xdr:col>
      <xdr:colOff>130175</xdr:colOff>
      <xdr:row>1</xdr:row>
      <xdr:rowOff>211368</xdr:rowOff>
    </xdr:to>
    <xdr:grpSp>
      <xdr:nvGrpSpPr>
        <xdr:cNvPr id="7" name="Agrupar 6">
          <a:hlinkClick xmlns:r="http://schemas.openxmlformats.org/officeDocument/2006/relationships" r:id="rId5"/>
          <a:extLst>
            <a:ext uri="{FF2B5EF4-FFF2-40B4-BE49-F238E27FC236}">
              <a16:creationId xmlns:a16="http://schemas.microsoft.com/office/drawing/2014/main" id="{730E65D3-548E-4FA9-82AB-90F79FCCA617}"/>
            </a:ext>
          </a:extLst>
        </xdr:cNvPr>
        <xdr:cNvGrpSpPr/>
      </xdr:nvGrpSpPr>
      <xdr:grpSpPr>
        <a:xfrm>
          <a:off x="4302125" y="150018"/>
          <a:ext cx="1104900" cy="375675"/>
          <a:chOff x="4295775" y="140493"/>
          <a:chExt cx="1104900" cy="385200"/>
        </a:xfrm>
      </xdr:grpSpPr>
      <xdr:sp macro="" textlink="">
        <xdr:nvSpPr>
          <xdr:cNvPr id="8" name="Retângulo 7">
            <a:extLst>
              <a:ext uri="{FF2B5EF4-FFF2-40B4-BE49-F238E27FC236}">
                <a16:creationId xmlns:a16="http://schemas.microsoft.com/office/drawing/2014/main" id="{2D782205-E891-5B51-29B2-1D1E89A2B67F}"/>
              </a:ext>
            </a:extLst>
          </xdr:cNvPr>
          <xdr:cNvSpPr/>
        </xdr:nvSpPr>
        <xdr:spPr>
          <a:xfrm>
            <a:off x="4615142" y="140493"/>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u="none">
                <a:solidFill>
                  <a:srgbClr val="695E4A"/>
                </a:solidFill>
                <a:latin typeface="Calibre regular"/>
              </a:rPr>
              <a:t>Índice</a:t>
            </a:r>
          </a:p>
        </xdr:txBody>
      </xdr:sp>
      <xdr:pic>
        <xdr:nvPicPr>
          <xdr:cNvPr id="9" name="Imagem 8">
            <a:extLst>
              <a:ext uri="{FF2B5EF4-FFF2-40B4-BE49-F238E27FC236}">
                <a16:creationId xmlns:a16="http://schemas.microsoft.com/office/drawing/2014/main" id="{50FCBA2F-4E93-F857-7BFD-77455CDA313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295775" y="140493"/>
            <a:ext cx="385200" cy="385200"/>
          </a:xfrm>
          <a:prstGeom prst="rect">
            <a:avLst/>
          </a:prstGeom>
        </xdr:spPr>
      </xdr:pic>
    </xdr:grpSp>
    <xdr:clientData/>
  </xdr:twoCellAnchor>
  <xdr:twoCellAnchor editAs="absolute">
    <xdr:from>
      <xdr:col>8</xdr:col>
      <xdr:colOff>1085149</xdr:colOff>
      <xdr:row>0</xdr:row>
      <xdr:rowOff>154636</xdr:rowOff>
    </xdr:from>
    <xdr:to>
      <xdr:col>9</xdr:col>
      <xdr:colOff>114554</xdr:colOff>
      <xdr:row>1</xdr:row>
      <xdr:rowOff>234174</xdr:rowOff>
    </xdr:to>
    <xdr:grpSp>
      <xdr:nvGrpSpPr>
        <xdr:cNvPr id="10" name="Agrupar 9">
          <a:hlinkClick xmlns:r="http://schemas.openxmlformats.org/officeDocument/2006/relationships" r:id="rId7"/>
          <a:extLst>
            <a:ext uri="{FF2B5EF4-FFF2-40B4-BE49-F238E27FC236}">
              <a16:creationId xmlns:a16="http://schemas.microsoft.com/office/drawing/2014/main" id="{3D97B829-09EE-4282-8EA8-9C1C56BE4540}"/>
            </a:ext>
          </a:extLst>
        </xdr:cNvPr>
        <xdr:cNvGrpSpPr/>
      </xdr:nvGrpSpPr>
      <xdr:grpSpPr>
        <a:xfrm>
          <a:off x="11924599" y="154636"/>
          <a:ext cx="420055" cy="393863"/>
          <a:chOff x="11937133" y="129787"/>
          <a:chExt cx="416880" cy="386672"/>
        </a:xfrm>
      </xdr:grpSpPr>
      <xdr:sp macro="" textlink="">
        <xdr:nvSpPr>
          <xdr:cNvPr id="11" name="Retângulo: Cantos Arredondados 10">
            <a:extLst>
              <a:ext uri="{FF2B5EF4-FFF2-40B4-BE49-F238E27FC236}">
                <a16:creationId xmlns:a16="http://schemas.microsoft.com/office/drawing/2014/main" id="{315E58EF-BD44-9EFC-AB80-1D93CE91C133}"/>
              </a:ext>
            </a:extLst>
          </xdr:cNvPr>
          <xdr:cNvSpPr/>
        </xdr:nvSpPr>
        <xdr:spPr>
          <a:xfrm>
            <a:off x="11937133" y="129787"/>
            <a:ext cx="416880"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2" name="Seta: para a Direita 11">
            <a:extLst>
              <a:ext uri="{FF2B5EF4-FFF2-40B4-BE49-F238E27FC236}">
                <a16:creationId xmlns:a16="http://schemas.microsoft.com/office/drawing/2014/main" id="{0EB3AD09-8B9C-E2FB-6BA3-DB10D1D2095F}"/>
              </a:ext>
            </a:extLst>
          </xdr:cNvPr>
          <xdr:cNvSpPr/>
        </xdr:nvSpPr>
        <xdr:spPr>
          <a:xfrm>
            <a:off x="12020462" y="215812"/>
            <a:ext cx="249559" cy="214888"/>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8</xdr:col>
      <xdr:colOff>589129</xdr:colOff>
      <xdr:row>0</xdr:row>
      <xdr:rowOff>154636</xdr:rowOff>
    </xdr:from>
    <xdr:to>
      <xdr:col>8</xdr:col>
      <xdr:colOff>992907</xdr:colOff>
      <xdr:row>1</xdr:row>
      <xdr:rowOff>234174</xdr:rowOff>
    </xdr:to>
    <xdr:grpSp>
      <xdr:nvGrpSpPr>
        <xdr:cNvPr id="13" name="Agrupar 12">
          <a:hlinkClick xmlns:r="http://schemas.openxmlformats.org/officeDocument/2006/relationships" r:id="rId8"/>
          <a:extLst>
            <a:ext uri="{FF2B5EF4-FFF2-40B4-BE49-F238E27FC236}">
              <a16:creationId xmlns:a16="http://schemas.microsoft.com/office/drawing/2014/main" id="{2F38D7EF-78AA-44C1-836C-5321CE5FA992}"/>
            </a:ext>
          </a:extLst>
        </xdr:cNvPr>
        <xdr:cNvGrpSpPr/>
      </xdr:nvGrpSpPr>
      <xdr:grpSpPr>
        <a:xfrm>
          <a:off x="11428579" y="154636"/>
          <a:ext cx="403778" cy="393863"/>
          <a:chOff x="11434763" y="129787"/>
          <a:chExt cx="413303" cy="386672"/>
        </a:xfrm>
      </xdr:grpSpPr>
      <xdr:sp macro="" textlink="">
        <xdr:nvSpPr>
          <xdr:cNvPr id="14" name="Retângulo: Cantos Arredondados 13">
            <a:extLst>
              <a:ext uri="{FF2B5EF4-FFF2-40B4-BE49-F238E27FC236}">
                <a16:creationId xmlns:a16="http://schemas.microsoft.com/office/drawing/2014/main" id="{0AC336C5-3B71-4CD4-F805-EA555FB94D52}"/>
              </a:ext>
            </a:extLst>
          </xdr:cNvPr>
          <xdr:cNvSpPr/>
        </xdr:nvSpPr>
        <xdr:spPr>
          <a:xfrm>
            <a:off x="11434763" y="129787"/>
            <a:ext cx="413303"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5" name="Seta: para a Direita 14">
            <a:extLst>
              <a:ext uri="{FF2B5EF4-FFF2-40B4-BE49-F238E27FC236}">
                <a16:creationId xmlns:a16="http://schemas.microsoft.com/office/drawing/2014/main" id="{F5D0A383-B65D-FF0E-8D8F-FCAFACB6311A}"/>
              </a:ext>
            </a:extLst>
          </xdr:cNvPr>
          <xdr:cNvSpPr/>
        </xdr:nvSpPr>
        <xdr:spPr>
          <a:xfrm rot="10800000">
            <a:off x="11516147" y="216302"/>
            <a:ext cx="250536" cy="215011"/>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168275</xdr:colOff>
      <xdr:row>4</xdr:row>
      <xdr:rowOff>53108</xdr:rowOff>
    </xdr:from>
    <xdr:to>
      <xdr:col>0</xdr:col>
      <xdr:colOff>2244726</xdr:colOff>
      <xdr:row>5</xdr:row>
      <xdr:rowOff>131155</xdr:rowOff>
    </xdr:to>
    <xdr:sp macro="" textlink="Índice!B11">
      <xdr:nvSpPr>
        <xdr:cNvPr id="16" name="Retângulo: Cantos Arredondados 15">
          <a:hlinkClick xmlns:r="http://schemas.openxmlformats.org/officeDocument/2006/relationships" r:id="rId9"/>
          <a:extLst>
            <a:ext uri="{FF2B5EF4-FFF2-40B4-BE49-F238E27FC236}">
              <a16:creationId xmlns:a16="http://schemas.microsoft.com/office/drawing/2014/main" id="{FCC491CE-73C1-4AA8-A643-B25B67825347}"/>
            </a:ext>
          </a:extLst>
        </xdr:cNvPr>
        <xdr:cNvSpPr/>
      </xdr:nvSpPr>
      <xdr:spPr>
        <a:xfrm>
          <a:off x="168275" y="1310408"/>
          <a:ext cx="2076451" cy="392372"/>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F33965A9-F29C-45B1-B44F-793911BE0E16}"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SOBRE A ENEVA</a:t>
          </a:fld>
          <a:endParaRPr lang="en-US" sz="1200" b="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5</xdr:row>
      <xdr:rowOff>205219</xdr:rowOff>
    </xdr:from>
    <xdr:to>
      <xdr:col>0</xdr:col>
      <xdr:colOff>2244726</xdr:colOff>
      <xdr:row>6</xdr:row>
      <xdr:rowOff>270565</xdr:rowOff>
    </xdr:to>
    <xdr:sp macro="" textlink="Índice!B18">
      <xdr:nvSpPr>
        <xdr:cNvPr id="17" name="Retângulo: Cantos Arredondados 16">
          <a:hlinkClick xmlns:r="http://schemas.openxmlformats.org/officeDocument/2006/relationships" r:id="rId10"/>
          <a:extLst>
            <a:ext uri="{FF2B5EF4-FFF2-40B4-BE49-F238E27FC236}">
              <a16:creationId xmlns:a16="http://schemas.microsoft.com/office/drawing/2014/main" id="{B0D10CCF-964D-4D76-8A04-7A7A3629ADB1}"/>
            </a:ext>
          </a:extLst>
        </xdr:cNvPr>
        <xdr:cNvSpPr/>
      </xdr:nvSpPr>
      <xdr:spPr>
        <a:xfrm>
          <a:off x="168275" y="1776844"/>
          <a:ext cx="2076451" cy="37967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2F1BA57D-0FC6-4EA4-B8DC-479835623E5F}"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GOVERNANÇA CORPORATIVA</a:t>
          </a:fld>
          <a:endParaRPr lang="en-US" sz="1200" b="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7</xdr:row>
      <xdr:rowOff>20780</xdr:rowOff>
    </xdr:from>
    <xdr:to>
      <xdr:col>0</xdr:col>
      <xdr:colOff>2244726</xdr:colOff>
      <xdr:row>8</xdr:row>
      <xdr:rowOff>95651</xdr:rowOff>
    </xdr:to>
    <xdr:sp macro="" textlink="Índice!B42">
      <xdr:nvSpPr>
        <xdr:cNvPr id="18" name="Retângulo: Cantos Arredondados 17">
          <a:hlinkClick xmlns:r="http://schemas.openxmlformats.org/officeDocument/2006/relationships" r:id="rId8"/>
          <a:extLst>
            <a:ext uri="{FF2B5EF4-FFF2-40B4-BE49-F238E27FC236}">
              <a16:creationId xmlns:a16="http://schemas.microsoft.com/office/drawing/2014/main" id="{CE7D731E-28E5-472C-A051-0627037C4E46}"/>
            </a:ext>
          </a:extLst>
        </xdr:cNvPr>
        <xdr:cNvSpPr/>
      </xdr:nvSpPr>
      <xdr:spPr>
        <a:xfrm>
          <a:off x="168275" y="2221055"/>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962DD367-B184-4650-9984-051F2F1C046E}"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CAPITAL FINANCEIRO</a:t>
          </a:fld>
          <a:endParaRPr lang="en-US" sz="1200" b="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8</xdr:row>
      <xdr:rowOff>151226</xdr:rowOff>
    </xdr:from>
    <xdr:to>
      <xdr:col>0</xdr:col>
      <xdr:colOff>2244726</xdr:colOff>
      <xdr:row>9</xdr:row>
      <xdr:rowOff>225538</xdr:rowOff>
    </xdr:to>
    <xdr:sp macro="" textlink="Índice!B46">
      <xdr:nvSpPr>
        <xdr:cNvPr id="19" name="Retângulo: Cantos Arredondados 18">
          <a:hlinkClick xmlns:r="http://schemas.openxmlformats.org/officeDocument/2006/relationships" r:id="rId11"/>
          <a:extLst>
            <a:ext uri="{FF2B5EF4-FFF2-40B4-BE49-F238E27FC236}">
              <a16:creationId xmlns:a16="http://schemas.microsoft.com/office/drawing/2014/main" id="{9B7F5F89-FB11-4B28-A017-709E226649A1}"/>
            </a:ext>
          </a:extLst>
        </xdr:cNvPr>
        <xdr:cNvSpPr/>
      </xdr:nvSpPr>
      <xdr:spPr>
        <a:xfrm>
          <a:off x="168275" y="2665826"/>
          <a:ext cx="2076451" cy="388637"/>
        </a:xfrm>
        <a:prstGeom prst="roundRect">
          <a:avLst/>
        </a:prstGeom>
        <a:solidFill>
          <a:srgbClr val="00A0A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5DB2827-C19F-45F1-9D53-221255EA4EE5}" type="TxLink">
            <a:rPr lang="en-US" sz="1050" b="1" i="0" u="none" strike="noStrike">
              <a:solidFill>
                <a:schemeClr val="bg1"/>
              </a:solidFill>
              <a:effectLst/>
              <a:latin typeface="Calibri regular"/>
              <a:ea typeface="+mn-ea"/>
              <a:cs typeface="+mn-cs"/>
            </a:rPr>
            <a:pPr algn="l"/>
            <a:t>CAPITAL NATURAL</a:t>
          </a:fld>
          <a:endParaRPr lang="en-US" sz="1200" b="1">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19</xdr:row>
      <xdr:rowOff>194827</xdr:rowOff>
    </xdr:from>
    <xdr:to>
      <xdr:col>0</xdr:col>
      <xdr:colOff>2244726</xdr:colOff>
      <xdr:row>20</xdr:row>
      <xdr:rowOff>280478</xdr:rowOff>
    </xdr:to>
    <xdr:sp macro="" textlink="Índice!B85">
      <xdr:nvSpPr>
        <xdr:cNvPr id="20" name="Retângulo: Cantos Arredondados 19">
          <a:hlinkClick xmlns:r="http://schemas.openxmlformats.org/officeDocument/2006/relationships" r:id="rId12"/>
          <a:extLst>
            <a:ext uri="{FF2B5EF4-FFF2-40B4-BE49-F238E27FC236}">
              <a16:creationId xmlns:a16="http://schemas.microsoft.com/office/drawing/2014/main" id="{6BC27F54-8DD0-4EAD-958F-247A4ECE8252}"/>
            </a:ext>
          </a:extLst>
        </xdr:cNvPr>
        <xdr:cNvSpPr/>
      </xdr:nvSpPr>
      <xdr:spPr>
        <a:xfrm>
          <a:off x="168275" y="6167002"/>
          <a:ext cx="2076451" cy="39997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141CCF2D-8BD5-482F-A5B7-DD69ACDD6D59}" type="TxLink">
            <a:rPr lang="en-US" sz="1050" b="0" i="0" u="none" strike="noStrike">
              <a:solidFill>
                <a:srgbClr val="695E4A"/>
              </a:solidFill>
              <a:effectLst/>
              <a:latin typeface="Calibri regular"/>
              <a:ea typeface="+mn-ea"/>
              <a:cs typeface="+mn-cs"/>
            </a:rPr>
            <a:pPr algn="l"/>
            <a:t>CAPITAL HUMANO</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21</xdr:row>
      <xdr:rowOff>64363</xdr:rowOff>
    </xdr:from>
    <xdr:to>
      <xdr:col>0</xdr:col>
      <xdr:colOff>2244726</xdr:colOff>
      <xdr:row>22</xdr:row>
      <xdr:rowOff>140488</xdr:rowOff>
    </xdr:to>
    <xdr:sp macro="" textlink="Índice!B114">
      <xdr:nvSpPr>
        <xdr:cNvPr id="21" name="Retângulo: Cantos Arredondados 20">
          <a:hlinkClick xmlns:r="http://schemas.openxmlformats.org/officeDocument/2006/relationships" r:id="rId13"/>
          <a:extLst>
            <a:ext uri="{FF2B5EF4-FFF2-40B4-BE49-F238E27FC236}">
              <a16:creationId xmlns:a16="http://schemas.microsoft.com/office/drawing/2014/main" id="{D3F0EF1D-A53D-4D1B-87A5-991A069BD444}"/>
            </a:ext>
          </a:extLst>
        </xdr:cNvPr>
        <xdr:cNvSpPr/>
      </xdr:nvSpPr>
      <xdr:spPr>
        <a:xfrm>
          <a:off x="168275" y="6665188"/>
          <a:ext cx="2076451" cy="39045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787CDF4-532E-45FE-B3C5-E1027A0FC9BA}" type="TxLink">
            <a:rPr lang="en-US" sz="1050" b="0" i="0" u="none" strike="noStrike">
              <a:solidFill>
                <a:srgbClr val="695E4A"/>
              </a:solidFill>
              <a:effectLst/>
              <a:latin typeface="Calibri regular"/>
              <a:ea typeface="+mn-ea"/>
              <a:cs typeface="+mn-cs"/>
            </a:rPr>
            <a:pPr algn="l"/>
            <a:t>CAPITAL SOCIAL E DE RELACIONAMENTO</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22</xdr:row>
      <xdr:rowOff>243368</xdr:rowOff>
    </xdr:from>
    <xdr:to>
      <xdr:col>0</xdr:col>
      <xdr:colOff>2244726</xdr:colOff>
      <xdr:row>24</xdr:row>
      <xdr:rowOff>15254</xdr:rowOff>
    </xdr:to>
    <xdr:sp macro="" textlink="Índice!B132">
      <xdr:nvSpPr>
        <xdr:cNvPr id="22" name="Retângulo: Cantos Arredondados 21">
          <a:hlinkClick xmlns:r="http://schemas.openxmlformats.org/officeDocument/2006/relationships" r:id="rId14"/>
          <a:extLst>
            <a:ext uri="{FF2B5EF4-FFF2-40B4-BE49-F238E27FC236}">
              <a16:creationId xmlns:a16="http://schemas.microsoft.com/office/drawing/2014/main" id="{23A79543-0CD8-4237-B123-488D166229CD}"/>
            </a:ext>
          </a:extLst>
        </xdr:cNvPr>
        <xdr:cNvSpPr/>
      </xdr:nvSpPr>
      <xdr:spPr>
        <a:xfrm>
          <a:off x="168275" y="7158518"/>
          <a:ext cx="2076451" cy="40053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02CB742-7D86-4403-810E-A837165E9175}" type="TxLink">
            <a:rPr lang="en-US" sz="1050" b="0" i="0" u="none" strike="noStrike">
              <a:solidFill>
                <a:srgbClr val="695E4A"/>
              </a:solidFill>
              <a:effectLst/>
              <a:latin typeface="Calibri regular"/>
              <a:ea typeface="+mn-ea"/>
              <a:cs typeface="+mn-cs"/>
            </a:rPr>
            <a:pPr algn="l"/>
            <a:t>CAPITAL INTELECTUAL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24</xdr:row>
      <xdr:rowOff>109729</xdr:rowOff>
    </xdr:from>
    <xdr:to>
      <xdr:col>0</xdr:col>
      <xdr:colOff>2244726</xdr:colOff>
      <xdr:row>25</xdr:row>
      <xdr:rowOff>184600</xdr:rowOff>
    </xdr:to>
    <xdr:sp macro="" textlink="Índice!B134">
      <xdr:nvSpPr>
        <xdr:cNvPr id="23" name="Retângulo: Cantos Arredondados 22">
          <a:hlinkClick xmlns:r="http://schemas.openxmlformats.org/officeDocument/2006/relationships" r:id="rId15"/>
          <a:extLst>
            <a:ext uri="{FF2B5EF4-FFF2-40B4-BE49-F238E27FC236}">
              <a16:creationId xmlns:a16="http://schemas.microsoft.com/office/drawing/2014/main" id="{A7B4DF34-A901-4774-A359-746400E93DD1}"/>
            </a:ext>
          </a:extLst>
        </xdr:cNvPr>
        <xdr:cNvSpPr/>
      </xdr:nvSpPr>
      <xdr:spPr>
        <a:xfrm>
          <a:off x="168275" y="7653529"/>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DF4F091-171F-48DC-84DF-7D491DCEA7F5}" type="TxLink">
            <a:rPr lang="en-US" sz="1050" b="0" i="0" u="none" strike="noStrike">
              <a:solidFill>
                <a:srgbClr val="695E4A"/>
              </a:solidFill>
              <a:effectLst/>
              <a:latin typeface="Calibri regular"/>
              <a:ea typeface="+mn-ea"/>
              <a:cs typeface="+mn-cs"/>
            </a:rPr>
            <a:pPr algn="l"/>
            <a:t>CAPITAL MANUFATURADO</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25</xdr:row>
      <xdr:rowOff>290419</xdr:rowOff>
    </xdr:from>
    <xdr:to>
      <xdr:col>0</xdr:col>
      <xdr:colOff>2244726</xdr:colOff>
      <xdr:row>27</xdr:row>
      <xdr:rowOff>52781</xdr:rowOff>
    </xdr:to>
    <xdr:sp macro="" textlink="Índice!B141">
      <xdr:nvSpPr>
        <xdr:cNvPr id="24" name="Retângulo: Cantos Arredondados 23">
          <a:hlinkClick xmlns:r="http://schemas.openxmlformats.org/officeDocument/2006/relationships" r:id="rId16"/>
          <a:extLst>
            <a:ext uri="{FF2B5EF4-FFF2-40B4-BE49-F238E27FC236}">
              <a16:creationId xmlns:a16="http://schemas.microsoft.com/office/drawing/2014/main" id="{09FBE00C-024D-415F-921C-44CDF5F1DD01}"/>
            </a:ext>
          </a:extLst>
        </xdr:cNvPr>
        <xdr:cNvSpPr/>
      </xdr:nvSpPr>
      <xdr:spPr>
        <a:xfrm>
          <a:off x="168275" y="8148544"/>
          <a:ext cx="2076451" cy="391012"/>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E7FB90D-2102-4582-AC1B-BDDE109819F7}" type="TxLink">
            <a:rPr lang="en-US" sz="1050" b="0" i="0" u="none" strike="noStrike">
              <a:solidFill>
                <a:srgbClr val="695E4A"/>
              </a:solidFill>
              <a:effectLst/>
              <a:latin typeface="Calibri regular"/>
              <a:ea typeface="+mn-ea"/>
              <a:cs typeface="+mn-cs"/>
            </a:rPr>
            <a:pPr algn="l"/>
            <a:t>INDICADORES PRÓPRIOS</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9</xdr:row>
      <xdr:rowOff>270533</xdr:rowOff>
    </xdr:from>
    <xdr:to>
      <xdr:col>0</xdr:col>
      <xdr:colOff>2244550</xdr:colOff>
      <xdr:row>11</xdr:row>
      <xdr:rowOff>31080</xdr:rowOff>
    </xdr:to>
    <xdr:sp macro="" textlink="Índice!C46">
      <xdr:nvSpPr>
        <xdr:cNvPr id="25" name="Retângulo: Cantos Arredondados 24">
          <a:hlinkClick xmlns:r="http://schemas.openxmlformats.org/officeDocument/2006/relationships" r:id="rId11"/>
          <a:extLst>
            <a:ext uri="{FF2B5EF4-FFF2-40B4-BE49-F238E27FC236}">
              <a16:creationId xmlns:a16="http://schemas.microsoft.com/office/drawing/2014/main" id="{BB0CD8B2-87A3-40BF-8343-830F69F675B7}"/>
            </a:ext>
          </a:extLst>
        </xdr:cNvPr>
        <xdr:cNvSpPr/>
      </xdr:nvSpPr>
      <xdr:spPr>
        <a:xfrm>
          <a:off x="339725" y="3099458"/>
          <a:ext cx="1904825" cy="389197"/>
        </a:xfrm>
        <a:prstGeom prst="roundRect">
          <a:avLst/>
        </a:prstGeom>
        <a:solidFill>
          <a:srgbClr val="00A0A8"/>
        </a:solidFill>
        <a:ln>
          <a:noFill/>
        </a:ln>
        <a:effectLst>
          <a:outerShdw blurRad="76200" dir="13500000" sy="23000" kx="1200000" algn="br" rotWithShape="0">
            <a:prstClr val="black">
              <a:alpha val="2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F1088BDF-D9DD-4357-8D9A-431F2FD3984F}" type="TxLink">
            <a:rPr lang="en-US" sz="1050" b="1" i="0" u="sng" strike="noStrike">
              <a:solidFill>
                <a:schemeClr val="bg1"/>
              </a:solidFill>
              <a:latin typeface="Calibri regular"/>
              <a:ea typeface="Calibri" panose="020F0502020204030204" pitchFamily="34" charset="0"/>
              <a:cs typeface="Calibri" panose="020F0502020204030204" pitchFamily="34" charset="0"/>
            </a:rPr>
            <a:pPr algn="l"/>
            <a:t>Gestão responsável dos recursos naturais</a:t>
          </a:fld>
          <a:endParaRPr lang="en-US" sz="1200" b="1" u="sng">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11</xdr:row>
      <xdr:rowOff>76075</xdr:rowOff>
    </xdr:from>
    <xdr:to>
      <xdr:col>0</xdr:col>
      <xdr:colOff>2244550</xdr:colOff>
      <xdr:row>12</xdr:row>
      <xdr:rowOff>150947</xdr:rowOff>
    </xdr:to>
    <xdr:sp macro="" textlink="Índice!C48">
      <xdr:nvSpPr>
        <xdr:cNvPr id="27" name="Retângulo: Cantos Arredondados 26">
          <a:hlinkClick xmlns:r="http://schemas.openxmlformats.org/officeDocument/2006/relationships" r:id="rId7"/>
          <a:extLst>
            <a:ext uri="{FF2B5EF4-FFF2-40B4-BE49-F238E27FC236}">
              <a16:creationId xmlns:a16="http://schemas.microsoft.com/office/drawing/2014/main" id="{8BB09A0F-B398-FB33-18CF-B77101B51654}"/>
            </a:ext>
          </a:extLst>
        </xdr:cNvPr>
        <xdr:cNvSpPr/>
      </xdr:nvSpPr>
      <xdr:spPr>
        <a:xfrm>
          <a:off x="339725" y="3533650"/>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6AA8B5CB-C844-47EE-8000-2AF537645986}" type="TxLink">
            <a:rPr lang="en-US" sz="1050" b="0" i="0" u="none" strike="noStrike">
              <a:solidFill>
                <a:schemeClr val="bg1"/>
              </a:solidFill>
              <a:effectLst/>
              <a:latin typeface="Calibri regular"/>
              <a:ea typeface="+mn-ea"/>
              <a:cs typeface="+mn-cs"/>
            </a:rPr>
            <a:pPr algn="l"/>
            <a:t>Estratégia climática &amp; transição energética</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12</xdr:row>
      <xdr:rowOff>195942</xdr:rowOff>
    </xdr:from>
    <xdr:to>
      <xdr:col>0</xdr:col>
      <xdr:colOff>2244550</xdr:colOff>
      <xdr:row>13</xdr:row>
      <xdr:rowOff>270814</xdr:rowOff>
    </xdr:to>
    <xdr:sp macro="" textlink="Índice!C60">
      <xdr:nvSpPr>
        <xdr:cNvPr id="28" name="Retângulo: Cantos Arredondados 27">
          <a:hlinkClick xmlns:r="http://schemas.openxmlformats.org/officeDocument/2006/relationships" r:id="rId17"/>
          <a:extLst>
            <a:ext uri="{FF2B5EF4-FFF2-40B4-BE49-F238E27FC236}">
              <a16:creationId xmlns:a16="http://schemas.microsoft.com/office/drawing/2014/main" id="{36734E35-1684-E99F-B08D-E2E6C153DDAE}"/>
            </a:ext>
          </a:extLst>
        </xdr:cNvPr>
        <xdr:cNvSpPr/>
      </xdr:nvSpPr>
      <xdr:spPr>
        <a:xfrm>
          <a:off x="339725" y="3967842"/>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1FF9CAEC-13FB-480A-9E02-CA691B02FB37}" type="TxLink">
            <a:rPr lang="en-US" sz="1050" b="0" i="0" u="none" strike="noStrike">
              <a:solidFill>
                <a:schemeClr val="bg1"/>
              </a:solidFill>
              <a:effectLst/>
              <a:latin typeface="Calibri regular"/>
              <a:ea typeface="+mn-ea"/>
              <a:cs typeface="+mn-cs"/>
            </a:rPr>
            <a:pPr algn="l"/>
            <a:t>Energia</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14</xdr:row>
      <xdr:rowOff>1484</xdr:rowOff>
    </xdr:from>
    <xdr:to>
      <xdr:col>0</xdr:col>
      <xdr:colOff>2244550</xdr:colOff>
      <xdr:row>15</xdr:row>
      <xdr:rowOff>76356</xdr:rowOff>
    </xdr:to>
    <xdr:sp macro="" textlink="Índice!C64">
      <xdr:nvSpPr>
        <xdr:cNvPr id="29" name="Retângulo: Cantos Arredondados 28">
          <a:hlinkClick xmlns:r="http://schemas.openxmlformats.org/officeDocument/2006/relationships" r:id="rId18"/>
          <a:extLst>
            <a:ext uri="{FF2B5EF4-FFF2-40B4-BE49-F238E27FC236}">
              <a16:creationId xmlns:a16="http://schemas.microsoft.com/office/drawing/2014/main" id="{9DB812BD-37EC-AB52-7E61-6E3E6E569638}"/>
            </a:ext>
          </a:extLst>
        </xdr:cNvPr>
        <xdr:cNvSpPr/>
      </xdr:nvSpPr>
      <xdr:spPr>
        <a:xfrm>
          <a:off x="339725" y="4402034"/>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F4CE45AF-E90B-47ED-8E5E-B810B86FA5CA}" type="TxLink">
            <a:rPr lang="en-US" sz="1050" b="0" i="0" u="none" strike="noStrike">
              <a:solidFill>
                <a:schemeClr val="bg1"/>
              </a:solidFill>
              <a:effectLst/>
              <a:latin typeface="Calibri regular"/>
              <a:ea typeface="+mn-ea"/>
              <a:cs typeface="+mn-cs"/>
            </a:rPr>
            <a:pPr algn="l"/>
            <a:t>Biodiversidade e ecossistemas</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15</xdr:row>
      <xdr:rowOff>121351</xdr:rowOff>
    </xdr:from>
    <xdr:to>
      <xdr:col>0</xdr:col>
      <xdr:colOff>2244550</xdr:colOff>
      <xdr:row>16</xdr:row>
      <xdr:rowOff>196223</xdr:rowOff>
    </xdr:to>
    <xdr:sp macro="" textlink="Índice!C69">
      <xdr:nvSpPr>
        <xdr:cNvPr id="30" name="Retângulo: Cantos Arredondados 29">
          <a:hlinkClick xmlns:r="http://schemas.openxmlformats.org/officeDocument/2006/relationships" r:id="rId19"/>
          <a:extLst>
            <a:ext uri="{FF2B5EF4-FFF2-40B4-BE49-F238E27FC236}">
              <a16:creationId xmlns:a16="http://schemas.microsoft.com/office/drawing/2014/main" id="{E0D8ABC6-DA55-FCD2-B221-FB0D651B28AB}"/>
            </a:ext>
          </a:extLst>
        </xdr:cNvPr>
        <xdr:cNvSpPr/>
      </xdr:nvSpPr>
      <xdr:spPr>
        <a:xfrm>
          <a:off x="339725" y="4836226"/>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C3AB62A2-FB4B-4EBF-8354-2469563BA06D}" type="TxLink">
            <a:rPr lang="en-US" sz="1050" b="0" i="0" u="none" strike="noStrike">
              <a:solidFill>
                <a:schemeClr val="bg1"/>
              </a:solidFill>
              <a:effectLst/>
              <a:latin typeface="Calibri regular"/>
              <a:ea typeface="+mn-ea"/>
              <a:cs typeface="+mn-cs"/>
            </a:rPr>
            <a:pPr algn="l"/>
            <a:t>Recursos hídricos</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16</xdr:row>
      <xdr:rowOff>241218</xdr:rowOff>
    </xdr:from>
    <xdr:to>
      <xdr:col>0</xdr:col>
      <xdr:colOff>2244550</xdr:colOff>
      <xdr:row>18</xdr:row>
      <xdr:rowOff>1765</xdr:rowOff>
    </xdr:to>
    <xdr:sp macro="" textlink="Índice!C76">
      <xdr:nvSpPr>
        <xdr:cNvPr id="31" name="Retângulo: Cantos Arredondados 30">
          <a:hlinkClick xmlns:r="http://schemas.openxmlformats.org/officeDocument/2006/relationships" r:id="rId20"/>
          <a:extLst>
            <a:ext uri="{FF2B5EF4-FFF2-40B4-BE49-F238E27FC236}">
              <a16:creationId xmlns:a16="http://schemas.microsoft.com/office/drawing/2014/main" id="{B7B7D1BB-2132-754A-FF70-CEE9823E9BE2}"/>
            </a:ext>
          </a:extLst>
        </xdr:cNvPr>
        <xdr:cNvSpPr/>
      </xdr:nvSpPr>
      <xdr:spPr>
        <a:xfrm>
          <a:off x="339725" y="5270418"/>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1EBC69DC-F9A3-433A-A512-944FADA79E94}" type="TxLink">
            <a:rPr lang="en-US" sz="1050" b="0" i="0" u="none" strike="noStrike">
              <a:solidFill>
                <a:schemeClr val="bg1"/>
              </a:solidFill>
              <a:effectLst/>
              <a:latin typeface="Calibri regular"/>
              <a:ea typeface="+mn-ea"/>
              <a:cs typeface="+mn-cs"/>
            </a:rPr>
            <a:pPr algn="l"/>
            <a:t>Emissões atmosféricas</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18</xdr:row>
      <xdr:rowOff>46758</xdr:rowOff>
    </xdr:from>
    <xdr:to>
      <xdr:col>0</xdr:col>
      <xdr:colOff>2244550</xdr:colOff>
      <xdr:row>19</xdr:row>
      <xdr:rowOff>121630</xdr:rowOff>
    </xdr:to>
    <xdr:sp macro="" textlink="Índice!C79">
      <xdr:nvSpPr>
        <xdr:cNvPr id="32" name="Retângulo: Cantos Arredondados 31">
          <a:hlinkClick xmlns:r="http://schemas.openxmlformats.org/officeDocument/2006/relationships" r:id="rId21"/>
          <a:extLst>
            <a:ext uri="{FF2B5EF4-FFF2-40B4-BE49-F238E27FC236}">
              <a16:creationId xmlns:a16="http://schemas.microsoft.com/office/drawing/2014/main" id="{AD5A4A02-CD55-828E-3168-5F69F1D193B6}"/>
            </a:ext>
          </a:extLst>
        </xdr:cNvPr>
        <xdr:cNvSpPr/>
      </xdr:nvSpPr>
      <xdr:spPr>
        <a:xfrm>
          <a:off x="339725" y="5704608"/>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743B82EF-367E-44EA-BCCD-A20D5D187DFD}" type="TxLink">
            <a:rPr lang="en-US" sz="1050" b="0" i="0" u="none" strike="noStrike">
              <a:solidFill>
                <a:schemeClr val="bg1"/>
              </a:solidFill>
              <a:effectLst/>
              <a:latin typeface="Calibri regular"/>
              <a:ea typeface="+mn-ea"/>
              <a:cs typeface="+mn-cs"/>
            </a:rPr>
            <a:pPr algn="l"/>
            <a:t>Resíduos</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absolute">
    <xdr:from>
      <xdr:col>2</xdr:col>
      <xdr:colOff>438150</xdr:colOff>
      <xdr:row>0</xdr:row>
      <xdr:rowOff>138112</xdr:rowOff>
    </xdr:from>
    <xdr:to>
      <xdr:col>3</xdr:col>
      <xdr:colOff>149225</xdr:colOff>
      <xdr:row>1</xdr:row>
      <xdr:rowOff>208987</xdr:rowOff>
    </xdr:to>
    <xdr:grpSp>
      <xdr:nvGrpSpPr>
        <xdr:cNvPr id="4" name="Agrupar 3">
          <a:hlinkClick xmlns:r="http://schemas.openxmlformats.org/officeDocument/2006/relationships" r:id="rId1"/>
          <a:extLst>
            <a:ext uri="{FF2B5EF4-FFF2-40B4-BE49-F238E27FC236}">
              <a16:creationId xmlns:a16="http://schemas.microsoft.com/office/drawing/2014/main" id="{CCA15CEA-739C-4E80-8320-3C5E24C6E8B3}"/>
            </a:ext>
          </a:extLst>
        </xdr:cNvPr>
        <xdr:cNvGrpSpPr/>
      </xdr:nvGrpSpPr>
      <xdr:grpSpPr>
        <a:xfrm>
          <a:off x="2933700" y="138112"/>
          <a:ext cx="1101725" cy="385200"/>
          <a:chOff x="2933700" y="138112"/>
          <a:chExt cx="1095375" cy="385200"/>
        </a:xfrm>
      </xdr:grpSpPr>
      <xdr:sp macro="" textlink="">
        <xdr:nvSpPr>
          <xdr:cNvPr id="5" name="Retângulo 4">
            <a:extLst>
              <a:ext uri="{FF2B5EF4-FFF2-40B4-BE49-F238E27FC236}">
                <a16:creationId xmlns:a16="http://schemas.microsoft.com/office/drawing/2014/main" id="{5CF9AA4A-78EE-3CC4-532C-3375595E162D}"/>
              </a:ext>
            </a:extLst>
          </xdr:cNvPr>
          <xdr:cNvSpPr/>
        </xdr:nvSpPr>
        <xdr:spPr>
          <a:xfrm>
            <a:off x="3243542" y="138112"/>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a:solidFill>
                  <a:srgbClr val="695E4A"/>
                </a:solidFill>
                <a:latin typeface="Calibre regular"/>
              </a:rPr>
              <a:t>Início</a:t>
            </a:r>
          </a:p>
        </xdr:txBody>
      </xdr:sp>
      <xdr:pic>
        <xdr:nvPicPr>
          <xdr:cNvPr id="6" name="Imagem 5">
            <a:extLst>
              <a:ext uri="{FF2B5EF4-FFF2-40B4-BE49-F238E27FC236}">
                <a16:creationId xmlns:a16="http://schemas.microsoft.com/office/drawing/2014/main" id="{4F5AF503-EC60-FA83-3B1E-F41801DEDAD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33700" y="138112"/>
            <a:ext cx="385200" cy="385200"/>
          </a:xfrm>
          <a:prstGeom prst="rect">
            <a:avLst/>
          </a:prstGeom>
        </xdr:spPr>
      </xdr:pic>
    </xdr:grpSp>
    <xdr:clientData/>
  </xdr:twoCellAnchor>
  <xdr:twoCellAnchor editAs="absolute">
    <xdr:from>
      <xdr:col>3</xdr:col>
      <xdr:colOff>415925</xdr:colOff>
      <xdr:row>0</xdr:row>
      <xdr:rowOff>150018</xdr:rowOff>
    </xdr:from>
    <xdr:to>
      <xdr:col>4</xdr:col>
      <xdr:colOff>130175</xdr:colOff>
      <xdr:row>1</xdr:row>
      <xdr:rowOff>211368</xdr:rowOff>
    </xdr:to>
    <xdr:grpSp>
      <xdr:nvGrpSpPr>
        <xdr:cNvPr id="7" name="Agrupar 6">
          <a:hlinkClick xmlns:r="http://schemas.openxmlformats.org/officeDocument/2006/relationships" r:id="rId3"/>
          <a:extLst>
            <a:ext uri="{FF2B5EF4-FFF2-40B4-BE49-F238E27FC236}">
              <a16:creationId xmlns:a16="http://schemas.microsoft.com/office/drawing/2014/main" id="{D81B8081-4002-4E81-9F45-E74759A59688}"/>
            </a:ext>
          </a:extLst>
        </xdr:cNvPr>
        <xdr:cNvGrpSpPr/>
      </xdr:nvGrpSpPr>
      <xdr:grpSpPr>
        <a:xfrm>
          <a:off x="4302125" y="150018"/>
          <a:ext cx="1104900" cy="375675"/>
          <a:chOff x="4295775" y="140493"/>
          <a:chExt cx="1104900" cy="385200"/>
        </a:xfrm>
      </xdr:grpSpPr>
      <xdr:sp macro="" textlink="">
        <xdr:nvSpPr>
          <xdr:cNvPr id="8" name="Retângulo 7">
            <a:extLst>
              <a:ext uri="{FF2B5EF4-FFF2-40B4-BE49-F238E27FC236}">
                <a16:creationId xmlns:a16="http://schemas.microsoft.com/office/drawing/2014/main" id="{91C1467A-68D5-C222-7F36-B6298B393981}"/>
              </a:ext>
            </a:extLst>
          </xdr:cNvPr>
          <xdr:cNvSpPr/>
        </xdr:nvSpPr>
        <xdr:spPr>
          <a:xfrm>
            <a:off x="4615142" y="140493"/>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u="none">
                <a:solidFill>
                  <a:srgbClr val="695E4A"/>
                </a:solidFill>
                <a:latin typeface="Calibre regular"/>
              </a:rPr>
              <a:t>Índice</a:t>
            </a:r>
          </a:p>
        </xdr:txBody>
      </xdr:sp>
      <xdr:pic>
        <xdr:nvPicPr>
          <xdr:cNvPr id="9" name="Imagem 8">
            <a:extLst>
              <a:ext uri="{FF2B5EF4-FFF2-40B4-BE49-F238E27FC236}">
                <a16:creationId xmlns:a16="http://schemas.microsoft.com/office/drawing/2014/main" id="{4C3D7EA7-C391-625D-2C6F-DEEA4E7C4EC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295775" y="140493"/>
            <a:ext cx="385200" cy="385200"/>
          </a:xfrm>
          <a:prstGeom prst="rect">
            <a:avLst/>
          </a:prstGeom>
        </xdr:spPr>
      </xdr:pic>
    </xdr:grpSp>
    <xdr:clientData/>
  </xdr:twoCellAnchor>
  <xdr:twoCellAnchor editAs="absolute">
    <xdr:from>
      <xdr:col>8</xdr:col>
      <xdr:colOff>1085145</xdr:colOff>
      <xdr:row>0</xdr:row>
      <xdr:rowOff>154632</xdr:rowOff>
    </xdr:from>
    <xdr:to>
      <xdr:col>9</xdr:col>
      <xdr:colOff>114550</xdr:colOff>
      <xdr:row>1</xdr:row>
      <xdr:rowOff>245055</xdr:rowOff>
    </xdr:to>
    <xdr:grpSp>
      <xdr:nvGrpSpPr>
        <xdr:cNvPr id="10" name="Agrupar 9">
          <a:hlinkClick xmlns:r="http://schemas.openxmlformats.org/officeDocument/2006/relationships" r:id="rId5"/>
          <a:extLst>
            <a:ext uri="{FF2B5EF4-FFF2-40B4-BE49-F238E27FC236}">
              <a16:creationId xmlns:a16="http://schemas.microsoft.com/office/drawing/2014/main" id="{A1240781-CDCA-4B9C-853D-A673533CC57B}"/>
            </a:ext>
          </a:extLst>
        </xdr:cNvPr>
        <xdr:cNvGrpSpPr/>
      </xdr:nvGrpSpPr>
      <xdr:grpSpPr>
        <a:xfrm>
          <a:off x="11924595" y="154632"/>
          <a:ext cx="420055" cy="404748"/>
          <a:chOff x="11937133" y="129787"/>
          <a:chExt cx="416880" cy="386672"/>
        </a:xfrm>
      </xdr:grpSpPr>
      <xdr:sp macro="" textlink="">
        <xdr:nvSpPr>
          <xdr:cNvPr id="11" name="Retângulo: Cantos Arredondados 10">
            <a:extLst>
              <a:ext uri="{FF2B5EF4-FFF2-40B4-BE49-F238E27FC236}">
                <a16:creationId xmlns:a16="http://schemas.microsoft.com/office/drawing/2014/main" id="{B28DC31A-35D2-6393-1507-E345A836A351}"/>
              </a:ext>
            </a:extLst>
          </xdr:cNvPr>
          <xdr:cNvSpPr/>
        </xdr:nvSpPr>
        <xdr:spPr>
          <a:xfrm>
            <a:off x="11937133" y="129787"/>
            <a:ext cx="416880"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2" name="Seta: para a Direita 11">
            <a:extLst>
              <a:ext uri="{FF2B5EF4-FFF2-40B4-BE49-F238E27FC236}">
                <a16:creationId xmlns:a16="http://schemas.microsoft.com/office/drawing/2014/main" id="{C81EB3F5-B5BF-8D6B-E4B1-CD7759E93613}"/>
              </a:ext>
            </a:extLst>
          </xdr:cNvPr>
          <xdr:cNvSpPr/>
        </xdr:nvSpPr>
        <xdr:spPr>
          <a:xfrm>
            <a:off x="12020462" y="215812"/>
            <a:ext cx="249559" cy="214888"/>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8</xdr:col>
      <xdr:colOff>589125</xdr:colOff>
      <xdr:row>0</xdr:row>
      <xdr:rowOff>154632</xdr:rowOff>
    </xdr:from>
    <xdr:to>
      <xdr:col>8</xdr:col>
      <xdr:colOff>992903</xdr:colOff>
      <xdr:row>1</xdr:row>
      <xdr:rowOff>245055</xdr:rowOff>
    </xdr:to>
    <xdr:grpSp>
      <xdr:nvGrpSpPr>
        <xdr:cNvPr id="13" name="Agrupar 12">
          <a:hlinkClick xmlns:r="http://schemas.openxmlformats.org/officeDocument/2006/relationships" r:id="rId6"/>
          <a:extLst>
            <a:ext uri="{FF2B5EF4-FFF2-40B4-BE49-F238E27FC236}">
              <a16:creationId xmlns:a16="http://schemas.microsoft.com/office/drawing/2014/main" id="{D38AA2BD-C0C1-48FA-AEA7-942A38F1E41B}"/>
            </a:ext>
          </a:extLst>
        </xdr:cNvPr>
        <xdr:cNvGrpSpPr/>
      </xdr:nvGrpSpPr>
      <xdr:grpSpPr>
        <a:xfrm>
          <a:off x="11428575" y="154632"/>
          <a:ext cx="403778" cy="404748"/>
          <a:chOff x="11434763" y="129787"/>
          <a:chExt cx="413303" cy="386672"/>
        </a:xfrm>
      </xdr:grpSpPr>
      <xdr:sp macro="" textlink="">
        <xdr:nvSpPr>
          <xdr:cNvPr id="14" name="Retângulo: Cantos Arredondados 13">
            <a:extLst>
              <a:ext uri="{FF2B5EF4-FFF2-40B4-BE49-F238E27FC236}">
                <a16:creationId xmlns:a16="http://schemas.microsoft.com/office/drawing/2014/main" id="{04E33175-CD0D-A907-E0DA-8703B27DF0B0}"/>
              </a:ext>
            </a:extLst>
          </xdr:cNvPr>
          <xdr:cNvSpPr/>
        </xdr:nvSpPr>
        <xdr:spPr>
          <a:xfrm>
            <a:off x="11434763" y="129787"/>
            <a:ext cx="413303"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5" name="Seta: para a Direita 14">
            <a:extLst>
              <a:ext uri="{FF2B5EF4-FFF2-40B4-BE49-F238E27FC236}">
                <a16:creationId xmlns:a16="http://schemas.microsoft.com/office/drawing/2014/main" id="{BC3DB202-9580-C125-5C77-E916E776CBA2}"/>
              </a:ext>
            </a:extLst>
          </xdr:cNvPr>
          <xdr:cNvSpPr/>
        </xdr:nvSpPr>
        <xdr:spPr>
          <a:xfrm rot="10800000">
            <a:off x="11516147" y="216302"/>
            <a:ext cx="250536" cy="215011"/>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168275</xdr:colOff>
      <xdr:row>2</xdr:row>
      <xdr:rowOff>209550</xdr:rowOff>
    </xdr:from>
    <xdr:to>
      <xdr:col>0</xdr:col>
      <xdr:colOff>2244726</xdr:colOff>
      <xdr:row>3</xdr:row>
      <xdr:rowOff>302111</xdr:rowOff>
    </xdr:to>
    <xdr:sp macro="" textlink="Índice!B6">
      <xdr:nvSpPr>
        <xdr:cNvPr id="40" name="Retângulo: Cantos Arredondados 39">
          <a:hlinkClick xmlns:r="http://schemas.openxmlformats.org/officeDocument/2006/relationships" r:id="rId7"/>
          <a:extLst>
            <a:ext uri="{FF2B5EF4-FFF2-40B4-BE49-F238E27FC236}">
              <a16:creationId xmlns:a16="http://schemas.microsoft.com/office/drawing/2014/main" id="{0029F677-D14D-409A-A4E5-342E1C319BED}"/>
            </a:ext>
          </a:extLst>
        </xdr:cNvPr>
        <xdr:cNvSpPr/>
      </xdr:nvSpPr>
      <xdr:spPr>
        <a:xfrm>
          <a:off x="168275" y="838200"/>
          <a:ext cx="2076451" cy="40688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marL="0" indent="0" algn="l"/>
          <a:fld id="{C5F2A057-0E67-4C6B-8D2D-2669E4DF8AA8}"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marL="0" indent="0" algn="l"/>
            <a:t>APRESENTAÇÃO</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0</xdr:colOff>
      <xdr:row>0</xdr:row>
      <xdr:rowOff>0</xdr:rowOff>
    </xdr:from>
    <xdr:to>
      <xdr:col>0</xdr:col>
      <xdr:colOff>1428749</xdr:colOff>
      <xdr:row>2</xdr:row>
      <xdr:rowOff>1800</xdr:rowOff>
    </xdr:to>
    <xdr:pic>
      <xdr:nvPicPr>
        <xdr:cNvPr id="41" name="Imagem 40">
          <a:extLst>
            <a:ext uri="{FF2B5EF4-FFF2-40B4-BE49-F238E27FC236}">
              <a16:creationId xmlns:a16="http://schemas.microsoft.com/office/drawing/2014/main" id="{4906AFBA-B0BA-4982-AA57-2323035875B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1428749" cy="630450"/>
        </a:xfrm>
        <a:prstGeom prst="rect">
          <a:avLst/>
        </a:prstGeom>
      </xdr:spPr>
    </xdr:pic>
    <xdr:clientData/>
  </xdr:twoCellAnchor>
  <xdr:twoCellAnchor editAs="absolute">
    <xdr:from>
      <xdr:col>0</xdr:col>
      <xdr:colOff>168275</xdr:colOff>
      <xdr:row>4</xdr:row>
      <xdr:rowOff>53108</xdr:rowOff>
    </xdr:from>
    <xdr:to>
      <xdr:col>0</xdr:col>
      <xdr:colOff>2244726</xdr:colOff>
      <xdr:row>5</xdr:row>
      <xdr:rowOff>131155</xdr:rowOff>
    </xdr:to>
    <xdr:sp macro="" textlink="Índice!B11">
      <xdr:nvSpPr>
        <xdr:cNvPr id="42" name="Retângulo: Cantos Arredondados 41">
          <a:hlinkClick xmlns:r="http://schemas.openxmlformats.org/officeDocument/2006/relationships" r:id="rId9"/>
          <a:extLst>
            <a:ext uri="{FF2B5EF4-FFF2-40B4-BE49-F238E27FC236}">
              <a16:creationId xmlns:a16="http://schemas.microsoft.com/office/drawing/2014/main" id="{AD277712-2BBF-4C43-B461-23DD28294C87}"/>
            </a:ext>
          </a:extLst>
        </xdr:cNvPr>
        <xdr:cNvSpPr/>
      </xdr:nvSpPr>
      <xdr:spPr>
        <a:xfrm>
          <a:off x="168275" y="1310408"/>
          <a:ext cx="2076451" cy="392372"/>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F33965A9-F29C-45B1-B44F-793911BE0E16}"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SOBRE A ENEVA</a:t>
          </a:fld>
          <a:endParaRPr lang="en-US" sz="1200" b="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5</xdr:row>
      <xdr:rowOff>205219</xdr:rowOff>
    </xdr:from>
    <xdr:to>
      <xdr:col>0</xdr:col>
      <xdr:colOff>2244726</xdr:colOff>
      <xdr:row>6</xdr:row>
      <xdr:rowOff>270565</xdr:rowOff>
    </xdr:to>
    <xdr:sp macro="" textlink="Índice!B18">
      <xdr:nvSpPr>
        <xdr:cNvPr id="43" name="Retângulo: Cantos Arredondados 42">
          <a:hlinkClick xmlns:r="http://schemas.openxmlformats.org/officeDocument/2006/relationships" r:id="rId10"/>
          <a:extLst>
            <a:ext uri="{FF2B5EF4-FFF2-40B4-BE49-F238E27FC236}">
              <a16:creationId xmlns:a16="http://schemas.microsoft.com/office/drawing/2014/main" id="{7458EEA2-7F0B-4806-9AA5-09A8510ABB12}"/>
            </a:ext>
          </a:extLst>
        </xdr:cNvPr>
        <xdr:cNvSpPr/>
      </xdr:nvSpPr>
      <xdr:spPr>
        <a:xfrm>
          <a:off x="168275" y="1776844"/>
          <a:ext cx="2076451" cy="37967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2F1BA57D-0FC6-4EA4-B8DC-479835623E5F}"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GOVERNANÇA CORPORATIVA</a:t>
          </a:fld>
          <a:endParaRPr lang="en-US" sz="1200" b="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7</xdr:row>
      <xdr:rowOff>20780</xdr:rowOff>
    </xdr:from>
    <xdr:to>
      <xdr:col>0</xdr:col>
      <xdr:colOff>2244726</xdr:colOff>
      <xdr:row>8</xdr:row>
      <xdr:rowOff>95651</xdr:rowOff>
    </xdr:to>
    <xdr:sp macro="" textlink="Índice!B42">
      <xdr:nvSpPr>
        <xdr:cNvPr id="44" name="Retângulo: Cantos Arredondados 43">
          <a:hlinkClick xmlns:r="http://schemas.openxmlformats.org/officeDocument/2006/relationships" r:id="rId11"/>
          <a:extLst>
            <a:ext uri="{FF2B5EF4-FFF2-40B4-BE49-F238E27FC236}">
              <a16:creationId xmlns:a16="http://schemas.microsoft.com/office/drawing/2014/main" id="{B3EAC377-A2B8-466A-9165-57CA61EEF5CA}"/>
            </a:ext>
          </a:extLst>
        </xdr:cNvPr>
        <xdr:cNvSpPr/>
      </xdr:nvSpPr>
      <xdr:spPr>
        <a:xfrm>
          <a:off x="168275" y="2221055"/>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962DD367-B184-4650-9984-051F2F1C046E}"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CAPITAL FINANCEIRO</a:t>
          </a:fld>
          <a:endParaRPr lang="en-US" sz="1200" b="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8</xdr:row>
      <xdr:rowOff>151226</xdr:rowOff>
    </xdr:from>
    <xdr:to>
      <xdr:col>0</xdr:col>
      <xdr:colOff>2244726</xdr:colOff>
      <xdr:row>9</xdr:row>
      <xdr:rowOff>225538</xdr:rowOff>
    </xdr:to>
    <xdr:sp macro="" textlink="Índice!B46">
      <xdr:nvSpPr>
        <xdr:cNvPr id="45" name="Retângulo: Cantos Arredondados 44">
          <a:hlinkClick xmlns:r="http://schemas.openxmlformats.org/officeDocument/2006/relationships" r:id="rId6"/>
          <a:extLst>
            <a:ext uri="{FF2B5EF4-FFF2-40B4-BE49-F238E27FC236}">
              <a16:creationId xmlns:a16="http://schemas.microsoft.com/office/drawing/2014/main" id="{1FA439ED-A096-455C-934C-52CB89F4DDBA}"/>
            </a:ext>
          </a:extLst>
        </xdr:cNvPr>
        <xdr:cNvSpPr/>
      </xdr:nvSpPr>
      <xdr:spPr>
        <a:xfrm>
          <a:off x="168275" y="2665826"/>
          <a:ext cx="2076451" cy="388637"/>
        </a:xfrm>
        <a:prstGeom prst="roundRect">
          <a:avLst/>
        </a:prstGeom>
        <a:solidFill>
          <a:srgbClr val="00A0A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5DB2827-C19F-45F1-9D53-221255EA4EE5}" type="TxLink">
            <a:rPr lang="en-US" sz="1050" b="1" i="0" u="none" strike="noStrike">
              <a:solidFill>
                <a:schemeClr val="bg1"/>
              </a:solidFill>
              <a:effectLst/>
              <a:latin typeface="Calibri regular"/>
              <a:ea typeface="+mn-ea"/>
              <a:cs typeface="+mn-cs"/>
            </a:rPr>
            <a:pPr algn="l"/>
            <a:t>CAPITAL NATURAL</a:t>
          </a:fld>
          <a:endParaRPr lang="en-US" sz="1200" b="1">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19</xdr:row>
      <xdr:rowOff>194827</xdr:rowOff>
    </xdr:from>
    <xdr:to>
      <xdr:col>0</xdr:col>
      <xdr:colOff>2244726</xdr:colOff>
      <xdr:row>20</xdr:row>
      <xdr:rowOff>283653</xdr:rowOff>
    </xdr:to>
    <xdr:sp macro="" textlink="Índice!B85">
      <xdr:nvSpPr>
        <xdr:cNvPr id="46" name="Retângulo: Cantos Arredondados 45">
          <a:hlinkClick xmlns:r="http://schemas.openxmlformats.org/officeDocument/2006/relationships" r:id="rId12"/>
          <a:extLst>
            <a:ext uri="{FF2B5EF4-FFF2-40B4-BE49-F238E27FC236}">
              <a16:creationId xmlns:a16="http://schemas.microsoft.com/office/drawing/2014/main" id="{510AA9E3-98E9-4B2B-88BE-59465F850E89}"/>
            </a:ext>
          </a:extLst>
        </xdr:cNvPr>
        <xdr:cNvSpPr/>
      </xdr:nvSpPr>
      <xdr:spPr>
        <a:xfrm>
          <a:off x="168275" y="6167002"/>
          <a:ext cx="2076451" cy="39997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141CCF2D-8BD5-482F-A5B7-DD69ACDD6D59}" type="TxLink">
            <a:rPr lang="en-US" sz="1050" b="0" i="0" u="none" strike="noStrike">
              <a:solidFill>
                <a:srgbClr val="695E4A"/>
              </a:solidFill>
              <a:effectLst/>
              <a:latin typeface="Calibri regular"/>
              <a:ea typeface="+mn-ea"/>
              <a:cs typeface="+mn-cs"/>
            </a:rPr>
            <a:pPr algn="l"/>
            <a:t>CAPITAL HUMANO</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21</xdr:row>
      <xdr:rowOff>73888</xdr:rowOff>
    </xdr:from>
    <xdr:to>
      <xdr:col>0</xdr:col>
      <xdr:colOff>2244726</xdr:colOff>
      <xdr:row>22</xdr:row>
      <xdr:rowOff>150013</xdr:rowOff>
    </xdr:to>
    <xdr:sp macro="" textlink="Índice!B114">
      <xdr:nvSpPr>
        <xdr:cNvPr id="47" name="Retângulo: Cantos Arredondados 46">
          <a:hlinkClick xmlns:r="http://schemas.openxmlformats.org/officeDocument/2006/relationships" r:id="rId13"/>
          <a:extLst>
            <a:ext uri="{FF2B5EF4-FFF2-40B4-BE49-F238E27FC236}">
              <a16:creationId xmlns:a16="http://schemas.microsoft.com/office/drawing/2014/main" id="{FC000E06-523A-4012-A939-26F4C21EE825}"/>
            </a:ext>
          </a:extLst>
        </xdr:cNvPr>
        <xdr:cNvSpPr/>
      </xdr:nvSpPr>
      <xdr:spPr>
        <a:xfrm>
          <a:off x="168275" y="6665188"/>
          <a:ext cx="2076451" cy="39045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787CDF4-532E-45FE-B3C5-E1027A0FC9BA}" type="TxLink">
            <a:rPr lang="en-US" sz="1050" b="0" i="0" u="none" strike="noStrike">
              <a:solidFill>
                <a:srgbClr val="695E4A"/>
              </a:solidFill>
              <a:effectLst/>
              <a:latin typeface="Calibri regular"/>
              <a:ea typeface="+mn-ea"/>
              <a:cs typeface="+mn-cs"/>
            </a:rPr>
            <a:pPr algn="l"/>
            <a:t>CAPITAL SOCIAL E DE RELACIONAMENTO</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22</xdr:row>
      <xdr:rowOff>243368</xdr:rowOff>
    </xdr:from>
    <xdr:to>
      <xdr:col>0</xdr:col>
      <xdr:colOff>2244726</xdr:colOff>
      <xdr:row>23</xdr:row>
      <xdr:rowOff>339104</xdr:rowOff>
    </xdr:to>
    <xdr:sp macro="" textlink="Índice!B132">
      <xdr:nvSpPr>
        <xdr:cNvPr id="48" name="Retângulo: Cantos Arredondados 47">
          <a:hlinkClick xmlns:r="http://schemas.openxmlformats.org/officeDocument/2006/relationships" r:id="rId14"/>
          <a:extLst>
            <a:ext uri="{FF2B5EF4-FFF2-40B4-BE49-F238E27FC236}">
              <a16:creationId xmlns:a16="http://schemas.microsoft.com/office/drawing/2014/main" id="{864024DA-6012-4878-8C51-8DA985839C06}"/>
            </a:ext>
          </a:extLst>
        </xdr:cNvPr>
        <xdr:cNvSpPr/>
      </xdr:nvSpPr>
      <xdr:spPr>
        <a:xfrm>
          <a:off x="168275" y="7158518"/>
          <a:ext cx="2076451" cy="40053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02CB742-7D86-4403-810E-A837165E9175}" type="TxLink">
            <a:rPr lang="en-US" sz="1050" b="0" i="0" u="none" strike="noStrike">
              <a:solidFill>
                <a:srgbClr val="695E4A"/>
              </a:solidFill>
              <a:effectLst/>
              <a:latin typeface="Calibri regular"/>
              <a:ea typeface="+mn-ea"/>
              <a:cs typeface="+mn-cs"/>
            </a:rPr>
            <a:pPr algn="l"/>
            <a:t>CAPITAL INTELECTUAL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23</xdr:row>
      <xdr:rowOff>433579</xdr:rowOff>
    </xdr:from>
    <xdr:to>
      <xdr:col>0</xdr:col>
      <xdr:colOff>2244726</xdr:colOff>
      <xdr:row>24</xdr:row>
      <xdr:rowOff>378275</xdr:rowOff>
    </xdr:to>
    <xdr:sp macro="" textlink="Índice!B134">
      <xdr:nvSpPr>
        <xdr:cNvPr id="49" name="Retângulo: Cantos Arredondados 48">
          <a:hlinkClick xmlns:r="http://schemas.openxmlformats.org/officeDocument/2006/relationships" r:id="rId15"/>
          <a:extLst>
            <a:ext uri="{FF2B5EF4-FFF2-40B4-BE49-F238E27FC236}">
              <a16:creationId xmlns:a16="http://schemas.microsoft.com/office/drawing/2014/main" id="{C9C0DF43-7891-4116-A927-B3C8B1CC48C6}"/>
            </a:ext>
          </a:extLst>
        </xdr:cNvPr>
        <xdr:cNvSpPr/>
      </xdr:nvSpPr>
      <xdr:spPr>
        <a:xfrm>
          <a:off x="168275" y="7653529"/>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DF4F091-171F-48DC-84DF-7D491DCEA7F5}" type="TxLink">
            <a:rPr lang="en-US" sz="1050" b="0" i="0" u="none" strike="noStrike">
              <a:solidFill>
                <a:srgbClr val="695E4A"/>
              </a:solidFill>
              <a:effectLst/>
              <a:latin typeface="Calibri regular"/>
              <a:ea typeface="+mn-ea"/>
              <a:cs typeface="+mn-cs"/>
            </a:rPr>
            <a:pPr algn="l"/>
            <a:t>CAPITAL MANUFATURADO</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25</xdr:row>
      <xdr:rowOff>42769</xdr:rowOff>
    </xdr:from>
    <xdr:to>
      <xdr:col>0</xdr:col>
      <xdr:colOff>2244726</xdr:colOff>
      <xdr:row>26</xdr:row>
      <xdr:rowOff>128981</xdr:rowOff>
    </xdr:to>
    <xdr:sp macro="" textlink="Índice!B141">
      <xdr:nvSpPr>
        <xdr:cNvPr id="50" name="Retângulo: Cantos Arredondados 49">
          <a:hlinkClick xmlns:r="http://schemas.openxmlformats.org/officeDocument/2006/relationships" r:id="rId16"/>
          <a:extLst>
            <a:ext uri="{FF2B5EF4-FFF2-40B4-BE49-F238E27FC236}">
              <a16:creationId xmlns:a16="http://schemas.microsoft.com/office/drawing/2014/main" id="{1C220791-589F-4435-A7B2-1F18E02BE6CD}"/>
            </a:ext>
          </a:extLst>
        </xdr:cNvPr>
        <xdr:cNvSpPr/>
      </xdr:nvSpPr>
      <xdr:spPr>
        <a:xfrm>
          <a:off x="168275" y="8148544"/>
          <a:ext cx="2076451" cy="391012"/>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E7FB90D-2102-4582-AC1B-BDDE109819F7}" type="TxLink">
            <a:rPr lang="en-US" sz="1050" b="0" i="0" u="none" strike="noStrike">
              <a:solidFill>
                <a:srgbClr val="695E4A"/>
              </a:solidFill>
              <a:effectLst/>
              <a:latin typeface="Calibri regular"/>
              <a:ea typeface="+mn-ea"/>
              <a:cs typeface="+mn-cs"/>
            </a:rPr>
            <a:pPr algn="l"/>
            <a:t>INDICADORES PRÓPRIOS</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9</xdr:row>
      <xdr:rowOff>270533</xdr:rowOff>
    </xdr:from>
    <xdr:to>
      <xdr:col>0</xdr:col>
      <xdr:colOff>2244550</xdr:colOff>
      <xdr:row>11</xdr:row>
      <xdr:rowOff>34255</xdr:rowOff>
    </xdr:to>
    <xdr:sp macro="" textlink="Índice!C46">
      <xdr:nvSpPr>
        <xdr:cNvPr id="51" name="Retângulo: Cantos Arredondados 50">
          <a:hlinkClick xmlns:r="http://schemas.openxmlformats.org/officeDocument/2006/relationships" r:id="rId6"/>
          <a:extLst>
            <a:ext uri="{FF2B5EF4-FFF2-40B4-BE49-F238E27FC236}">
              <a16:creationId xmlns:a16="http://schemas.microsoft.com/office/drawing/2014/main" id="{79843681-38BC-44D1-B14B-45DB31F7BA8E}"/>
            </a:ext>
          </a:extLst>
        </xdr:cNvPr>
        <xdr:cNvSpPr/>
      </xdr:nvSpPr>
      <xdr:spPr>
        <a:xfrm>
          <a:off x="339725" y="3099458"/>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F1088BDF-D9DD-4357-8D9A-431F2FD3984F}" type="TxLink">
            <a:rPr lang="en-US" sz="1050" b="0" i="0" u="none" strike="noStrike">
              <a:solidFill>
                <a:schemeClr val="bg1"/>
              </a:solidFill>
              <a:latin typeface="Calibri regular"/>
              <a:ea typeface="Calibri" panose="020F0502020204030204" pitchFamily="34" charset="0"/>
              <a:cs typeface="Calibri" panose="020F0502020204030204" pitchFamily="34" charset="0"/>
            </a:rPr>
            <a:pPr algn="l"/>
            <a:t>Gestão responsável dos recursos naturais</a:t>
          </a:fld>
          <a:endParaRPr lang="en-US" sz="1200" b="1" u="sng">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11</xdr:row>
      <xdr:rowOff>76075</xdr:rowOff>
    </xdr:from>
    <xdr:to>
      <xdr:col>0</xdr:col>
      <xdr:colOff>2244550</xdr:colOff>
      <xdr:row>12</xdr:row>
      <xdr:rowOff>150947</xdr:rowOff>
    </xdr:to>
    <xdr:sp macro="" textlink="Índice!C48">
      <xdr:nvSpPr>
        <xdr:cNvPr id="52" name="Retângulo: Cantos Arredondados 51">
          <a:hlinkClick xmlns:r="http://schemas.openxmlformats.org/officeDocument/2006/relationships" r:id="rId17"/>
          <a:extLst>
            <a:ext uri="{FF2B5EF4-FFF2-40B4-BE49-F238E27FC236}">
              <a16:creationId xmlns:a16="http://schemas.microsoft.com/office/drawing/2014/main" id="{2C96437B-E5D0-4878-ADC8-43809BAF7DA6}"/>
            </a:ext>
          </a:extLst>
        </xdr:cNvPr>
        <xdr:cNvSpPr/>
      </xdr:nvSpPr>
      <xdr:spPr>
        <a:xfrm>
          <a:off x="339725" y="3533650"/>
          <a:ext cx="1904825" cy="389197"/>
        </a:xfrm>
        <a:prstGeom prst="roundRect">
          <a:avLst/>
        </a:prstGeom>
        <a:solidFill>
          <a:srgbClr val="00A0A8"/>
        </a:solidFill>
        <a:ln>
          <a:noFill/>
        </a:ln>
        <a:effectLst>
          <a:outerShdw blurRad="76200" dir="13500000" sy="23000" kx="1200000" algn="br" rotWithShape="0">
            <a:prstClr val="black">
              <a:alpha val="2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6AA8B5CB-C844-47EE-8000-2AF537645986}" type="TxLink">
            <a:rPr lang="en-US" sz="1050" b="1" i="0" u="sng" strike="noStrike">
              <a:solidFill>
                <a:schemeClr val="bg1"/>
              </a:solidFill>
              <a:effectLst/>
              <a:latin typeface="Calibri regular"/>
              <a:ea typeface="+mn-ea"/>
              <a:cs typeface="+mn-cs"/>
            </a:rPr>
            <a:pPr algn="l"/>
            <a:t>Estratégia climática &amp; transição energética</a:t>
          </a:fld>
          <a:endParaRPr lang="en-US" sz="1200" b="1" u="sng">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12</xdr:row>
      <xdr:rowOff>205467</xdr:rowOff>
    </xdr:from>
    <xdr:to>
      <xdr:col>0</xdr:col>
      <xdr:colOff>2244550</xdr:colOff>
      <xdr:row>13</xdr:row>
      <xdr:rowOff>270814</xdr:rowOff>
    </xdr:to>
    <xdr:sp macro="" textlink="Índice!C60">
      <xdr:nvSpPr>
        <xdr:cNvPr id="53" name="Retângulo: Cantos Arredondados 52">
          <a:hlinkClick xmlns:r="http://schemas.openxmlformats.org/officeDocument/2006/relationships" r:id="rId5"/>
          <a:extLst>
            <a:ext uri="{FF2B5EF4-FFF2-40B4-BE49-F238E27FC236}">
              <a16:creationId xmlns:a16="http://schemas.microsoft.com/office/drawing/2014/main" id="{0DEE6B1C-7392-41FF-91A1-49787A6F427A}"/>
            </a:ext>
          </a:extLst>
        </xdr:cNvPr>
        <xdr:cNvSpPr/>
      </xdr:nvSpPr>
      <xdr:spPr>
        <a:xfrm>
          <a:off x="339725" y="3967842"/>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1FF9CAEC-13FB-480A-9E02-CA691B02FB37}" type="TxLink">
            <a:rPr lang="en-US" sz="1050" b="0" i="0" u="none" strike="noStrike">
              <a:solidFill>
                <a:schemeClr val="bg1"/>
              </a:solidFill>
              <a:effectLst/>
              <a:latin typeface="Calibri regular"/>
              <a:ea typeface="+mn-ea"/>
              <a:cs typeface="+mn-cs"/>
            </a:rPr>
            <a:pPr algn="l"/>
            <a:t>Energia</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14</xdr:row>
      <xdr:rowOff>1484</xdr:rowOff>
    </xdr:from>
    <xdr:to>
      <xdr:col>0</xdr:col>
      <xdr:colOff>2244550</xdr:colOff>
      <xdr:row>15</xdr:row>
      <xdr:rowOff>76356</xdr:rowOff>
    </xdr:to>
    <xdr:sp macro="" textlink="Índice!C64">
      <xdr:nvSpPr>
        <xdr:cNvPr id="54" name="Retângulo: Cantos Arredondados 53">
          <a:hlinkClick xmlns:r="http://schemas.openxmlformats.org/officeDocument/2006/relationships" r:id="rId18"/>
          <a:extLst>
            <a:ext uri="{FF2B5EF4-FFF2-40B4-BE49-F238E27FC236}">
              <a16:creationId xmlns:a16="http://schemas.microsoft.com/office/drawing/2014/main" id="{221256BA-A205-4514-B586-48C3C1BB677C}"/>
            </a:ext>
          </a:extLst>
        </xdr:cNvPr>
        <xdr:cNvSpPr/>
      </xdr:nvSpPr>
      <xdr:spPr>
        <a:xfrm>
          <a:off x="339725" y="4402034"/>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F4CE45AF-E90B-47ED-8E5E-B810B86FA5CA}" type="TxLink">
            <a:rPr lang="en-US" sz="1050" b="0" i="0" u="none" strike="noStrike">
              <a:solidFill>
                <a:schemeClr val="bg1"/>
              </a:solidFill>
              <a:effectLst/>
              <a:latin typeface="Calibri regular"/>
              <a:ea typeface="+mn-ea"/>
              <a:cs typeface="+mn-cs"/>
            </a:rPr>
            <a:pPr algn="l"/>
            <a:t>Biodiversidade e ecossistemas</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15</xdr:row>
      <xdr:rowOff>130876</xdr:rowOff>
    </xdr:from>
    <xdr:to>
      <xdr:col>0</xdr:col>
      <xdr:colOff>2244550</xdr:colOff>
      <xdr:row>16</xdr:row>
      <xdr:rowOff>205748</xdr:rowOff>
    </xdr:to>
    <xdr:sp macro="" textlink="Índice!C69">
      <xdr:nvSpPr>
        <xdr:cNvPr id="55" name="Retângulo: Cantos Arredondados 54">
          <a:hlinkClick xmlns:r="http://schemas.openxmlformats.org/officeDocument/2006/relationships" r:id="rId19"/>
          <a:extLst>
            <a:ext uri="{FF2B5EF4-FFF2-40B4-BE49-F238E27FC236}">
              <a16:creationId xmlns:a16="http://schemas.microsoft.com/office/drawing/2014/main" id="{1B259567-7B3D-46BA-8DFA-4DE991507178}"/>
            </a:ext>
          </a:extLst>
        </xdr:cNvPr>
        <xdr:cNvSpPr/>
      </xdr:nvSpPr>
      <xdr:spPr>
        <a:xfrm>
          <a:off x="339725" y="4836226"/>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C3AB62A2-FB4B-4EBF-8354-2469563BA06D}" type="TxLink">
            <a:rPr lang="en-US" sz="1050" b="0" i="0" u="none" strike="noStrike">
              <a:solidFill>
                <a:schemeClr val="bg1"/>
              </a:solidFill>
              <a:effectLst/>
              <a:latin typeface="Calibri regular"/>
              <a:ea typeface="+mn-ea"/>
              <a:cs typeface="+mn-cs"/>
            </a:rPr>
            <a:pPr algn="l"/>
            <a:t>Recursos hídricos</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16</xdr:row>
      <xdr:rowOff>244393</xdr:rowOff>
    </xdr:from>
    <xdr:to>
      <xdr:col>0</xdr:col>
      <xdr:colOff>2244550</xdr:colOff>
      <xdr:row>18</xdr:row>
      <xdr:rowOff>1765</xdr:rowOff>
    </xdr:to>
    <xdr:sp macro="" textlink="Índice!C76">
      <xdr:nvSpPr>
        <xdr:cNvPr id="56" name="Retângulo: Cantos Arredondados 55">
          <a:hlinkClick xmlns:r="http://schemas.openxmlformats.org/officeDocument/2006/relationships" r:id="rId20"/>
          <a:extLst>
            <a:ext uri="{FF2B5EF4-FFF2-40B4-BE49-F238E27FC236}">
              <a16:creationId xmlns:a16="http://schemas.microsoft.com/office/drawing/2014/main" id="{ED1C4034-3B00-4B25-9CA7-FF0B4477B4ED}"/>
            </a:ext>
          </a:extLst>
        </xdr:cNvPr>
        <xdr:cNvSpPr/>
      </xdr:nvSpPr>
      <xdr:spPr>
        <a:xfrm>
          <a:off x="339725" y="5270418"/>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1EBC69DC-F9A3-433A-A512-944FADA79E94}" type="TxLink">
            <a:rPr lang="en-US" sz="1050" b="0" i="0" u="none" strike="noStrike">
              <a:solidFill>
                <a:schemeClr val="bg1"/>
              </a:solidFill>
              <a:effectLst/>
              <a:latin typeface="Calibri regular"/>
              <a:ea typeface="+mn-ea"/>
              <a:cs typeface="+mn-cs"/>
            </a:rPr>
            <a:pPr algn="l"/>
            <a:t>Emissões atmosféricas</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18</xdr:row>
      <xdr:rowOff>53108</xdr:rowOff>
    </xdr:from>
    <xdr:to>
      <xdr:col>0</xdr:col>
      <xdr:colOff>2244550</xdr:colOff>
      <xdr:row>19</xdr:row>
      <xdr:rowOff>131155</xdr:rowOff>
    </xdr:to>
    <xdr:sp macro="" textlink="Índice!C79">
      <xdr:nvSpPr>
        <xdr:cNvPr id="57" name="Retângulo: Cantos Arredondados 56">
          <a:hlinkClick xmlns:r="http://schemas.openxmlformats.org/officeDocument/2006/relationships" r:id="rId21"/>
          <a:extLst>
            <a:ext uri="{FF2B5EF4-FFF2-40B4-BE49-F238E27FC236}">
              <a16:creationId xmlns:a16="http://schemas.microsoft.com/office/drawing/2014/main" id="{AB75A94A-E266-4FCC-AD50-9FD13EB09973}"/>
            </a:ext>
          </a:extLst>
        </xdr:cNvPr>
        <xdr:cNvSpPr/>
      </xdr:nvSpPr>
      <xdr:spPr>
        <a:xfrm>
          <a:off x="339725" y="5704608"/>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743B82EF-367E-44EA-BCCD-A20D5D187DFD}" type="TxLink">
            <a:rPr lang="en-US" sz="1050" b="0" i="0" u="none" strike="noStrike">
              <a:solidFill>
                <a:schemeClr val="bg1"/>
              </a:solidFill>
              <a:effectLst/>
              <a:latin typeface="Calibri regular"/>
              <a:ea typeface="+mn-ea"/>
              <a:cs typeface="+mn-cs"/>
            </a:rPr>
            <a:pPr algn="l"/>
            <a:t>Resíduos</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xdr:from>
      <xdr:col>1</xdr:col>
      <xdr:colOff>241787</xdr:colOff>
      <xdr:row>42</xdr:row>
      <xdr:rowOff>218832</xdr:rowOff>
    </xdr:from>
    <xdr:to>
      <xdr:col>6</xdr:col>
      <xdr:colOff>1337162</xdr:colOff>
      <xdr:row>53</xdr:row>
      <xdr:rowOff>28332</xdr:rowOff>
    </xdr:to>
    <xdr:graphicFrame macro="">
      <xdr:nvGraphicFramePr>
        <xdr:cNvPr id="58" name="Gráfico 57">
          <a:extLst>
            <a:ext uri="{FF2B5EF4-FFF2-40B4-BE49-F238E27FC236}">
              <a16:creationId xmlns:a16="http://schemas.microsoft.com/office/drawing/2014/main" id="{9B76A7D1-5C1F-7FCC-F728-4B30EE3F9EA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2</xdr:col>
      <xdr:colOff>3175</xdr:colOff>
      <xdr:row>124</xdr:row>
      <xdr:rowOff>183905</xdr:rowOff>
    </xdr:from>
    <xdr:to>
      <xdr:col>6</xdr:col>
      <xdr:colOff>464038</xdr:colOff>
      <xdr:row>132</xdr:row>
      <xdr:rowOff>152888</xdr:rowOff>
    </xdr:to>
    <xdr:graphicFrame macro="">
      <xdr:nvGraphicFramePr>
        <xdr:cNvPr id="59" name="Gráfico 58">
          <a:extLst>
            <a:ext uri="{FF2B5EF4-FFF2-40B4-BE49-F238E27FC236}">
              <a16:creationId xmlns:a16="http://schemas.microsoft.com/office/drawing/2014/main" id="{1EDB4335-88C8-82CA-18EB-CF0F54C8944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absolute">
    <xdr:from>
      <xdr:col>2</xdr:col>
      <xdr:colOff>438150</xdr:colOff>
      <xdr:row>0</xdr:row>
      <xdr:rowOff>138112</xdr:rowOff>
    </xdr:from>
    <xdr:to>
      <xdr:col>3</xdr:col>
      <xdr:colOff>149225</xdr:colOff>
      <xdr:row>1</xdr:row>
      <xdr:rowOff>208987</xdr:rowOff>
    </xdr:to>
    <xdr:grpSp>
      <xdr:nvGrpSpPr>
        <xdr:cNvPr id="4" name="Agrupar 3">
          <a:hlinkClick xmlns:r="http://schemas.openxmlformats.org/officeDocument/2006/relationships" r:id="rId1"/>
          <a:extLst>
            <a:ext uri="{FF2B5EF4-FFF2-40B4-BE49-F238E27FC236}">
              <a16:creationId xmlns:a16="http://schemas.microsoft.com/office/drawing/2014/main" id="{220F8371-2C9C-435D-8DEF-F8D26A49E354}"/>
            </a:ext>
          </a:extLst>
        </xdr:cNvPr>
        <xdr:cNvGrpSpPr/>
      </xdr:nvGrpSpPr>
      <xdr:grpSpPr>
        <a:xfrm>
          <a:off x="2933700" y="138112"/>
          <a:ext cx="1101725" cy="385200"/>
          <a:chOff x="2933700" y="138112"/>
          <a:chExt cx="1095375" cy="385200"/>
        </a:xfrm>
      </xdr:grpSpPr>
      <xdr:sp macro="" textlink="">
        <xdr:nvSpPr>
          <xdr:cNvPr id="5" name="Retângulo 4">
            <a:extLst>
              <a:ext uri="{FF2B5EF4-FFF2-40B4-BE49-F238E27FC236}">
                <a16:creationId xmlns:a16="http://schemas.microsoft.com/office/drawing/2014/main" id="{C550BB52-21EF-23C2-01DC-62FED844F596}"/>
              </a:ext>
            </a:extLst>
          </xdr:cNvPr>
          <xdr:cNvSpPr/>
        </xdr:nvSpPr>
        <xdr:spPr>
          <a:xfrm>
            <a:off x="3243542" y="138112"/>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a:solidFill>
                  <a:srgbClr val="695E4A"/>
                </a:solidFill>
                <a:latin typeface="Calibre regular"/>
              </a:rPr>
              <a:t>Início</a:t>
            </a:r>
          </a:p>
        </xdr:txBody>
      </xdr:sp>
      <xdr:pic>
        <xdr:nvPicPr>
          <xdr:cNvPr id="6" name="Imagem 5">
            <a:extLst>
              <a:ext uri="{FF2B5EF4-FFF2-40B4-BE49-F238E27FC236}">
                <a16:creationId xmlns:a16="http://schemas.microsoft.com/office/drawing/2014/main" id="{52654159-9635-A7EA-14FA-E2D5D075660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33700" y="138112"/>
            <a:ext cx="385200" cy="385200"/>
          </a:xfrm>
          <a:prstGeom prst="rect">
            <a:avLst/>
          </a:prstGeom>
        </xdr:spPr>
      </xdr:pic>
    </xdr:grpSp>
    <xdr:clientData/>
  </xdr:twoCellAnchor>
  <xdr:twoCellAnchor editAs="absolute">
    <xdr:from>
      <xdr:col>3</xdr:col>
      <xdr:colOff>415925</xdr:colOff>
      <xdr:row>0</xdr:row>
      <xdr:rowOff>150018</xdr:rowOff>
    </xdr:from>
    <xdr:to>
      <xdr:col>4</xdr:col>
      <xdr:colOff>130175</xdr:colOff>
      <xdr:row>1</xdr:row>
      <xdr:rowOff>211368</xdr:rowOff>
    </xdr:to>
    <xdr:grpSp>
      <xdr:nvGrpSpPr>
        <xdr:cNvPr id="7" name="Agrupar 6">
          <a:hlinkClick xmlns:r="http://schemas.openxmlformats.org/officeDocument/2006/relationships" r:id="rId3"/>
          <a:extLst>
            <a:ext uri="{FF2B5EF4-FFF2-40B4-BE49-F238E27FC236}">
              <a16:creationId xmlns:a16="http://schemas.microsoft.com/office/drawing/2014/main" id="{5ACF6D59-AA74-4F4D-9FE8-BF32CCB45764}"/>
            </a:ext>
          </a:extLst>
        </xdr:cNvPr>
        <xdr:cNvGrpSpPr/>
      </xdr:nvGrpSpPr>
      <xdr:grpSpPr>
        <a:xfrm>
          <a:off x="4302125" y="150018"/>
          <a:ext cx="1104900" cy="375675"/>
          <a:chOff x="4295775" y="140493"/>
          <a:chExt cx="1104900" cy="385200"/>
        </a:xfrm>
      </xdr:grpSpPr>
      <xdr:sp macro="" textlink="">
        <xdr:nvSpPr>
          <xdr:cNvPr id="8" name="Retângulo 7">
            <a:extLst>
              <a:ext uri="{FF2B5EF4-FFF2-40B4-BE49-F238E27FC236}">
                <a16:creationId xmlns:a16="http://schemas.microsoft.com/office/drawing/2014/main" id="{13EC4FD7-A310-0729-4FF8-6C5F298A2445}"/>
              </a:ext>
            </a:extLst>
          </xdr:cNvPr>
          <xdr:cNvSpPr/>
        </xdr:nvSpPr>
        <xdr:spPr>
          <a:xfrm>
            <a:off x="4615142" y="140493"/>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u="none">
                <a:solidFill>
                  <a:srgbClr val="695E4A"/>
                </a:solidFill>
                <a:latin typeface="Calibre regular"/>
              </a:rPr>
              <a:t>Índice</a:t>
            </a:r>
          </a:p>
        </xdr:txBody>
      </xdr:sp>
      <xdr:pic>
        <xdr:nvPicPr>
          <xdr:cNvPr id="9" name="Imagem 8">
            <a:extLst>
              <a:ext uri="{FF2B5EF4-FFF2-40B4-BE49-F238E27FC236}">
                <a16:creationId xmlns:a16="http://schemas.microsoft.com/office/drawing/2014/main" id="{B9F45C22-5B88-9F68-0947-8DEB59F4156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295775" y="140493"/>
            <a:ext cx="385200" cy="385200"/>
          </a:xfrm>
          <a:prstGeom prst="rect">
            <a:avLst/>
          </a:prstGeom>
        </xdr:spPr>
      </xdr:pic>
    </xdr:grpSp>
    <xdr:clientData/>
  </xdr:twoCellAnchor>
  <xdr:twoCellAnchor editAs="absolute">
    <xdr:from>
      <xdr:col>8</xdr:col>
      <xdr:colOff>1085145</xdr:colOff>
      <xdr:row>0</xdr:row>
      <xdr:rowOff>154632</xdr:rowOff>
    </xdr:from>
    <xdr:to>
      <xdr:col>9</xdr:col>
      <xdr:colOff>114550</xdr:colOff>
      <xdr:row>1</xdr:row>
      <xdr:rowOff>235530</xdr:rowOff>
    </xdr:to>
    <xdr:grpSp>
      <xdr:nvGrpSpPr>
        <xdr:cNvPr id="10" name="Agrupar 9">
          <a:hlinkClick xmlns:r="http://schemas.openxmlformats.org/officeDocument/2006/relationships" r:id="rId5"/>
          <a:extLst>
            <a:ext uri="{FF2B5EF4-FFF2-40B4-BE49-F238E27FC236}">
              <a16:creationId xmlns:a16="http://schemas.microsoft.com/office/drawing/2014/main" id="{23C9D6F4-8760-47E5-9DC5-D8F244A7E10A}"/>
            </a:ext>
          </a:extLst>
        </xdr:cNvPr>
        <xdr:cNvGrpSpPr/>
      </xdr:nvGrpSpPr>
      <xdr:grpSpPr>
        <a:xfrm>
          <a:off x="11924595" y="154632"/>
          <a:ext cx="420055" cy="395223"/>
          <a:chOff x="11937133" y="129787"/>
          <a:chExt cx="416880" cy="386672"/>
        </a:xfrm>
      </xdr:grpSpPr>
      <xdr:sp macro="" textlink="">
        <xdr:nvSpPr>
          <xdr:cNvPr id="11" name="Retângulo: Cantos Arredondados 10">
            <a:extLst>
              <a:ext uri="{FF2B5EF4-FFF2-40B4-BE49-F238E27FC236}">
                <a16:creationId xmlns:a16="http://schemas.microsoft.com/office/drawing/2014/main" id="{474ABA66-42FC-49B3-A1F6-D63D8613CD03}"/>
              </a:ext>
            </a:extLst>
          </xdr:cNvPr>
          <xdr:cNvSpPr/>
        </xdr:nvSpPr>
        <xdr:spPr>
          <a:xfrm>
            <a:off x="11937133" y="129787"/>
            <a:ext cx="416880"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2" name="Seta: para a Direita 11">
            <a:extLst>
              <a:ext uri="{FF2B5EF4-FFF2-40B4-BE49-F238E27FC236}">
                <a16:creationId xmlns:a16="http://schemas.microsoft.com/office/drawing/2014/main" id="{0BA89530-DAEA-5AF2-819F-E7A4CC51BDA9}"/>
              </a:ext>
            </a:extLst>
          </xdr:cNvPr>
          <xdr:cNvSpPr/>
        </xdr:nvSpPr>
        <xdr:spPr>
          <a:xfrm>
            <a:off x="12020462" y="215812"/>
            <a:ext cx="249559" cy="214888"/>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8</xdr:col>
      <xdr:colOff>589125</xdr:colOff>
      <xdr:row>0</xdr:row>
      <xdr:rowOff>154632</xdr:rowOff>
    </xdr:from>
    <xdr:to>
      <xdr:col>8</xdr:col>
      <xdr:colOff>992903</xdr:colOff>
      <xdr:row>1</xdr:row>
      <xdr:rowOff>235530</xdr:rowOff>
    </xdr:to>
    <xdr:grpSp>
      <xdr:nvGrpSpPr>
        <xdr:cNvPr id="13" name="Agrupar 12">
          <a:hlinkClick xmlns:r="http://schemas.openxmlformats.org/officeDocument/2006/relationships" r:id="rId6"/>
          <a:extLst>
            <a:ext uri="{FF2B5EF4-FFF2-40B4-BE49-F238E27FC236}">
              <a16:creationId xmlns:a16="http://schemas.microsoft.com/office/drawing/2014/main" id="{3FF89034-634A-4C7C-9651-F12D82A08117}"/>
            </a:ext>
          </a:extLst>
        </xdr:cNvPr>
        <xdr:cNvGrpSpPr/>
      </xdr:nvGrpSpPr>
      <xdr:grpSpPr>
        <a:xfrm>
          <a:off x="11428575" y="154632"/>
          <a:ext cx="403778" cy="395223"/>
          <a:chOff x="11434763" y="129787"/>
          <a:chExt cx="413303" cy="386672"/>
        </a:xfrm>
      </xdr:grpSpPr>
      <xdr:sp macro="" textlink="">
        <xdr:nvSpPr>
          <xdr:cNvPr id="14" name="Retângulo: Cantos Arredondados 13">
            <a:extLst>
              <a:ext uri="{FF2B5EF4-FFF2-40B4-BE49-F238E27FC236}">
                <a16:creationId xmlns:a16="http://schemas.microsoft.com/office/drawing/2014/main" id="{446918B4-F3E5-1892-FF89-33DFC5000B72}"/>
              </a:ext>
            </a:extLst>
          </xdr:cNvPr>
          <xdr:cNvSpPr/>
        </xdr:nvSpPr>
        <xdr:spPr>
          <a:xfrm>
            <a:off x="11434763" y="129787"/>
            <a:ext cx="413303"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5" name="Seta: para a Direita 14">
            <a:extLst>
              <a:ext uri="{FF2B5EF4-FFF2-40B4-BE49-F238E27FC236}">
                <a16:creationId xmlns:a16="http://schemas.microsoft.com/office/drawing/2014/main" id="{02FDF151-6734-2BCA-32B6-C1AB0CABD734}"/>
              </a:ext>
            </a:extLst>
          </xdr:cNvPr>
          <xdr:cNvSpPr/>
        </xdr:nvSpPr>
        <xdr:spPr>
          <a:xfrm rot="10800000">
            <a:off x="11516147" y="216302"/>
            <a:ext cx="250536" cy="215011"/>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168275</xdr:colOff>
      <xdr:row>2</xdr:row>
      <xdr:rowOff>209550</xdr:rowOff>
    </xdr:from>
    <xdr:to>
      <xdr:col>0</xdr:col>
      <xdr:colOff>2244726</xdr:colOff>
      <xdr:row>3</xdr:row>
      <xdr:rowOff>302111</xdr:rowOff>
    </xdr:to>
    <xdr:sp macro="" textlink="Índice!B6">
      <xdr:nvSpPr>
        <xdr:cNvPr id="34" name="Retângulo: Cantos Arredondados 33">
          <a:hlinkClick xmlns:r="http://schemas.openxmlformats.org/officeDocument/2006/relationships" r:id="rId7"/>
          <a:extLst>
            <a:ext uri="{FF2B5EF4-FFF2-40B4-BE49-F238E27FC236}">
              <a16:creationId xmlns:a16="http://schemas.microsoft.com/office/drawing/2014/main" id="{08A413FC-9759-4332-AE75-2DC824CC5BCA}"/>
            </a:ext>
          </a:extLst>
        </xdr:cNvPr>
        <xdr:cNvSpPr/>
      </xdr:nvSpPr>
      <xdr:spPr>
        <a:xfrm>
          <a:off x="168275" y="838200"/>
          <a:ext cx="2076451" cy="40688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marL="0" indent="0" algn="l"/>
          <a:fld id="{C5F2A057-0E67-4C6B-8D2D-2669E4DF8AA8}"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marL="0" indent="0" algn="l"/>
            <a:t>APRESENTAÇÃO</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0</xdr:colOff>
      <xdr:row>0</xdr:row>
      <xdr:rowOff>0</xdr:rowOff>
    </xdr:from>
    <xdr:to>
      <xdr:col>0</xdr:col>
      <xdr:colOff>1428749</xdr:colOff>
      <xdr:row>2</xdr:row>
      <xdr:rowOff>1800</xdr:rowOff>
    </xdr:to>
    <xdr:pic>
      <xdr:nvPicPr>
        <xdr:cNvPr id="35" name="Imagem 34">
          <a:extLst>
            <a:ext uri="{FF2B5EF4-FFF2-40B4-BE49-F238E27FC236}">
              <a16:creationId xmlns:a16="http://schemas.microsoft.com/office/drawing/2014/main" id="{82343B68-C120-4F31-BD8D-BA550475372C}"/>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1428749" cy="630450"/>
        </a:xfrm>
        <a:prstGeom prst="rect">
          <a:avLst/>
        </a:prstGeom>
      </xdr:spPr>
    </xdr:pic>
    <xdr:clientData/>
  </xdr:twoCellAnchor>
  <xdr:twoCellAnchor editAs="absolute">
    <xdr:from>
      <xdr:col>0</xdr:col>
      <xdr:colOff>168275</xdr:colOff>
      <xdr:row>4</xdr:row>
      <xdr:rowOff>53108</xdr:rowOff>
    </xdr:from>
    <xdr:to>
      <xdr:col>0</xdr:col>
      <xdr:colOff>2244726</xdr:colOff>
      <xdr:row>5</xdr:row>
      <xdr:rowOff>131155</xdr:rowOff>
    </xdr:to>
    <xdr:sp macro="" textlink="Índice!B11">
      <xdr:nvSpPr>
        <xdr:cNvPr id="36" name="Retângulo: Cantos Arredondados 35">
          <a:hlinkClick xmlns:r="http://schemas.openxmlformats.org/officeDocument/2006/relationships" r:id="rId9"/>
          <a:extLst>
            <a:ext uri="{FF2B5EF4-FFF2-40B4-BE49-F238E27FC236}">
              <a16:creationId xmlns:a16="http://schemas.microsoft.com/office/drawing/2014/main" id="{B9D189B3-45E6-427E-9B43-532DDA05BEF0}"/>
            </a:ext>
          </a:extLst>
        </xdr:cNvPr>
        <xdr:cNvSpPr/>
      </xdr:nvSpPr>
      <xdr:spPr>
        <a:xfrm>
          <a:off x="168275" y="1310408"/>
          <a:ext cx="2076451" cy="392372"/>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F33965A9-F29C-45B1-B44F-793911BE0E16}"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SOBRE A ENEVA</a:t>
          </a:fld>
          <a:endParaRPr lang="en-US" sz="1200" b="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5</xdr:row>
      <xdr:rowOff>205219</xdr:rowOff>
    </xdr:from>
    <xdr:to>
      <xdr:col>0</xdr:col>
      <xdr:colOff>2244726</xdr:colOff>
      <xdr:row>6</xdr:row>
      <xdr:rowOff>270565</xdr:rowOff>
    </xdr:to>
    <xdr:sp macro="" textlink="Índice!B18">
      <xdr:nvSpPr>
        <xdr:cNvPr id="37" name="Retângulo: Cantos Arredondados 36">
          <a:hlinkClick xmlns:r="http://schemas.openxmlformats.org/officeDocument/2006/relationships" r:id="rId10"/>
          <a:extLst>
            <a:ext uri="{FF2B5EF4-FFF2-40B4-BE49-F238E27FC236}">
              <a16:creationId xmlns:a16="http://schemas.microsoft.com/office/drawing/2014/main" id="{58BA3821-37BC-4428-853F-6FA21846D2ED}"/>
            </a:ext>
          </a:extLst>
        </xdr:cNvPr>
        <xdr:cNvSpPr/>
      </xdr:nvSpPr>
      <xdr:spPr>
        <a:xfrm>
          <a:off x="168275" y="1776844"/>
          <a:ext cx="2076451" cy="37967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2F1BA57D-0FC6-4EA4-B8DC-479835623E5F}"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GOVERNANÇA CORPORATIVA</a:t>
          </a:fld>
          <a:endParaRPr lang="en-US" sz="1200" b="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7</xdr:row>
      <xdr:rowOff>20780</xdr:rowOff>
    </xdr:from>
    <xdr:to>
      <xdr:col>0</xdr:col>
      <xdr:colOff>2244726</xdr:colOff>
      <xdr:row>8</xdr:row>
      <xdr:rowOff>95651</xdr:rowOff>
    </xdr:to>
    <xdr:sp macro="" textlink="Índice!B42">
      <xdr:nvSpPr>
        <xdr:cNvPr id="38" name="Retângulo: Cantos Arredondados 37">
          <a:hlinkClick xmlns:r="http://schemas.openxmlformats.org/officeDocument/2006/relationships" r:id="rId11"/>
          <a:extLst>
            <a:ext uri="{FF2B5EF4-FFF2-40B4-BE49-F238E27FC236}">
              <a16:creationId xmlns:a16="http://schemas.microsoft.com/office/drawing/2014/main" id="{D7BE89F6-696A-4049-959C-C09AD5796C83}"/>
            </a:ext>
          </a:extLst>
        </xdr:cNvPr>
        <xdr:cNvSpPr/>
      </xdr:nvSpPr>
      <xdr:spPr>
        <a:xfrm>
          <a:off x="168275" y="2221055"/>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962DD367-B184-4650-9984-051F2F1C046E}"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CAPITAL FINANCEIRO</a:t>
          </a:fld>
          <a:endParaRPr lang="en-US" sz="1200" b="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8</xdr:row>
      <xdr:rowOff>151226</xdr:rowOff>
    </xdr:from>
    <xdr:to>
      <xdr:col>0</xdr:col>
      <xdr:colOff>2244726</xdr:colOff>
      <xdr:row>9</xdr:row>
      <xdr:rowOff>225538</xdr:rowOff>
    </xdr:to>
    <xdr:sp macro="" textlink="Índice!B46">
      <xdr:nvSpPr>
        <xdr:cNvPr id="39" name="Retângulo: Cantos Arredondados 38">
          <a:hlinkClick xmlns:r="http://schemas.openxmlformats.org/officeDocument/2006/relationships" r:id="rId12"/>
          <a:extLst>
            <a:ext uri="{FF2B5EF4-FFF2-40B4-BE49-F238E27FC236}">
              <a16:creationId xmlns:a16="http://schemas.microsoft.com/office/drawing/2014/main" id="{97F467E3-04D4-45F6-BE4A-CCF9A52BFC82}"/>
            </a:ext>
          </a:extLst>
        </xdr:cNvPr>
        <xdr:cNvSpPr/>
      </xdr:nvSpPr>
      <xdr:spPr>
        <a:xfrm>
          <a:off x="168275" y="2665826"/>
          <a:ext cx="2076451" cy="388637"/>
        </a:xfrm>
        <a:prstGeom prst="roundRect">
          <a:avLst/>
        </a:prstGeom>
        <a:solidFill>
          <a:srgbClr val="00A0A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5DB2827-C19F-45F1-9D53-221255EA4EE5}" type="TxLink">
            <a:rPr lang="en-US" sz="1050" b="1" i="0" u="none" strike="noStrike">
              <a:solidFill>
                <a:schemeClr val="bg1"/>
              </a:solidFill>
              <a:effectLst/>
              <a:latin typeface="Calibri regular"/>
              <a:ea typeface="+mn-ea"/>
              <a:cs typeface="+mn-cs"/>
            </a:rPr>
            <a:pPr algn="l"/>
            <a:t>CAPITAL NATURAL</a:t>
          </a:fld>
          <a:endParaRPr lang="en-US" sz="1200" b="1">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19</xdr:row>
      <xdr:rowOff>194827</xdr:rowOff>
    </xdr:from>
    <xdr:to>
      <xdr:col>0</xdr:col>
      <xdr:colOff>2244726</xdr:colOff>
      <xdr:row>20</xdr:row>
      <xdr:rowOff>280478</xdr:rowOff>
    </xdr:to>
    <xdr:sp macro="" textlink="Índice!B85">
      <xdr:nvSpPr>
        <xdr:cNvPr id="40" name="Retângulo: Cantos Arredondados 39">
          <a:hlinkClick xmlns:r="http://schemas.openxmlformats.org/officeDocument/2006/relationships" r:id="rId13"/>
          <a:extLst>
            <a:ext uri="{FF2B5EF4-FFF2-40B4-BE49-F238E27FC236}">
              <a16:creationId xmlns:a16="http://schemas.microsoft.com/office/drawing/2014/main" id="{2AC1566D-69F7-442D-AF84-BEB1192DB9AF}"/>
            </a:ext>
          </a:extLst>
        </xdr:cNvPr>
        <xdr:cNvSpPr/>
      </xdr:nvSpPr>
      <xdr:spPr>
        <a:xfrm>
          <a:off x="168275" y="6167002"/>
          <a:ext cx="2076451" cy="39997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141CCF2D-8BD5-482F-A5B7-DD69ACDD6D59}" type="TxLink">
            <a:rPr lang="en-US" sz="1050" b="0" i="0" u="none" strike="noStrike">
              <a:solidFill>
                <a:srgbClr val="695E4A"/>
              </a:solidFill>
              <a:effectLst/>
              <a:latin typeface="Calibri regular"/>
              <a:ea typeface="+mn-ea"/>
              <a:cs typeface="+mn-cs"/>
            </a:rPr>
            <a:pPr algn="l"/>
            <a:t>CAPITAL HUMANO</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21</xdr:row>
      <xdr:rowOff>64363</xdr:rowOff>
    </xdr:from>
    <xdr:to>
      <xdr:col>0</xdr:col>
      <xdr:colOff>2244726</xdr:colOff>
      <xdr:row>22</xdr:row>
      <xdr:rowOff>140488</xdr:rowOff>
    </xdr:to>
    <xdr:sp macro="" textlink="Índice!B114">
      <xdr:nvSpPr>
        <xdr:cNvPr id="41" name="Retângulo: Cantos Arredondados 40">
          <a:hlinkClick xmlns:r="http://schemas.openxmlformats.org/officeDocument/2006/relationships" r:id="rId14"/>
          <a:extLst>
            <a:ext uri="{FF2B5EF4-FFF2-40B4-BE49-F238E27FC236}">
              <a16:creationId xmlns:a16="http://schemas.microsoft.com/office/drawing/2014/main" id="{B39FBBB3-1616-433A-82D0-D753AC96DAAB}"/>
            </a:ext>
          </a:extLst>
        </xdr:cNvPr>
        <xdr:cNvSpPr/>
      </xdr:nvSpPr>
      <xdr:spPr>
        <a:xfrm>
          <a:off x="168275" y="6665188"/>
          <a:ext cx="2076451" cy="39045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787CDF4-532E-45FE-B3C5-E1027A0FC9BA}" type="TxLink">
            <a:rPr lang="en-US" sz="1050" b="0" i="0" u="none" strike="noStrike">
              <a:solidFill>
                <a:srgbClr val="695E4A"/>
              </a:solidFill>
              <a:effectLst/>
              <a:latin typeface="Calibri regular"/>
              <a:ea typeface="+mn-ea"/>
              <a:cs typeface="+mn-cs"/>
            </a:rPr>
            <a:pPr algn="l"/>
            <a:t>CAPITAL SOCIAL E DE RELACIONAMENTO</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22</xdr:row>
      <xdr:rowOff>243368</xdr:rowOff>
    </xdr:from>
    <xdr:to>
      <xdr:col>0</xdr:col>
      <xdr:colOff>2244726</xdr:colOff>
      <xdr:row>24</xdr:row>
      <xdr:rowOff>15254</xdr:rowOff>
    </xdr:to>
    <xdr:sp macro="" textlink="Índice!B132">
      <xdr:nvSpPr>
        <xdr:cNvPr id="42" name="Retângulo: Cantos Arredondados 41">
          <a:hlinkClick xmlns:r="http://schemas.openxmlformats.org/officeDocument/2006/relationships" r:id="rId15"/>
          <a:extLst>
            <a:ext uri="{FF2B5EF4-FFF2-40B4-BE49-F238E27FC236}">
              <a16:creationId xmlns:a16="http://schemas.microsoft.com/office/drawing/2014/main" id="{EBAB0C1C-42A3-4F2A-93BA-52F8D535DD12}"/>
            </a:ext>
          </a:extLst>
        </xdr:cNvPr>
        <xdr:cNvSpPr/>
      </xdr:nvSpPr>
      <xdr:spPr>
        <a:xfrm>
          <a:off x="168275" y="7158518"/>
          <a:ext cx="2076451" cy="40053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02CB742-7D86-4403-810E-A837165E9175}" type="TxLink">
            <a:rPr lang="en-US" sz="1050" b="0" i="0" u="none" strike="noStrike">
              <a:solidFill>
                <a:srgbClr val="695E4A"/>
              </a:solidFill>
              <a:effectLst/>
              <a:latin typeface="Calibri regular"/>
              <a:ea typeface="+mn-ea"/>
              <a:cs typeface="+mn-cs"/>
            </a:rPr>
            <a:pPr algn="l"/>
            <a:t>CAPITAL INTELECTUAL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24</xdr:row>
      <xdr:rowOff>109729</xdr:rowOff>
    </xdr:from>
    <xdr:to>
      <xdr:col>0</xdr:col>
      <xdr:colOff>2244726</xdr:colOff>
      <xdr:row>25</xdr:row>
      <xdr:rowOff>184600</xdr:rowOff>
    </xdr:to>
    <xdr:sp macro="" textlink="Índice!B134">
      <xdr:nvSpPr>
        <xdr:cNvPr id="43" name="Retângulo: Cantos Arredondados 42">
          <a:hlinkClick xmlns:r="http://schemas.openxmlformats.org/officeDocument/2006/relationships" r:id="rId16"/>
          <a:extLst>
            <a:ext uri="{FF2B5EF4-FFF2-40B4-BE49-F238E27FC236}">
              <a16:creationId xmlns:a16="http://schemas.microsoft.com/office/drawing/2014/main" id="{A2336AFE-58D1-47AE-9538-3A4BDBE5BB86}"/>
            </a:ext>
          </a:extLst>
        </xdr:cNvPr>
        <xdr:cNvSpPr/>
      </xdr:nvSpPr>
      <xdr:spPr>
        <a:xfrm>
          <a:off x="168275" y="7653529"/>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DF4F091-171F-48DC-84DF-7D491DCEA7F5}" type="TxLink">
            <a:rPr lang="en-US" sz="1050" b="0" i="0" u="none" strike="noStrike">
              <a:solidFill>
                <a:srgbClr val="695E4A"/>
              </a:solidFill>
              <a:effectLst/>
              <a:latin typeface="Calibri regular"/>
              <a:ea typeface="+mn-ea"/>
              <a:cs typeface="+mn-cs"/>
            </a:rPr>
            <a:pPr algn="l"/>
            <a:t>CAPITAL MANUFATURADO</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25</xdr:row>
      <xdr:rowOff>290419</xdr:rowOff>
    </xdr:from>
    <xdr:to>
      <xdr:col>0</xdr:col>
      <xdr:colOff>2244726</xdr:colOff>
      <xdr:row>27</xdr:row>
      <xdr:rowOff>52781</xdr:rowOff>
    </xdr:to>
    <xdr:sp macro="" textlink="Índice!B141">
      <xdr:nvSpPr>
        <xdr:cNvPr id="44" name="Retângulo: Cantos Arredondados 43">
          <a:hlinkClick xmlns:r="http://schemas.openxmlformats.org/officeDocument/2006/relationships" r:id="rId17"/>
          <a:extLst>
            <a:ext uri="{FF2B5EF4-FFF2-40B4-BE49-F238E27FC236}">
              <a16:creationId xmlns:a16="http://schemas.microsoft.com/office/drawing/2014/main" id="{4BD7CE8B-5F8F-47D2-8E1F-BAB532EDE892}"/>
            </a:ext>
          </a:extLst>
        </xdr:cNvPr>
        <xdr:cNvSpPr/>
      </xdr:nvSpPr>
      <xdr:spPr>
        <a:xfrm>
          <a:off x="168275" y="8148544"/>
          <a:ext cx="2076451" cy="391012"/>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E7FB90D-2102-4582-AC1B-BDDE109819F7}" type="TxLink">
            <a:rPr lang="en-US" sz="1050" b="0" i="0" u="none" strike="noStrike">
              <a:solidFill>
                <a:srgbClr val="695E4A"/>
              </a:solidFill>
              <a:effectLst/>
              <a:latin typeface="Calibri regular"/>
              <a:ea typeface="+mn-ea"/>
              <a:cs typeface="+mn-cs"/>
            </a:rPr>
            <a:pPr algn="l"/>
            <a:t>INDICADORES PRÓPRIOS</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9</xdr:row>
      <xdr:rowOff>270533</xdr:rowOff>
    </xdr:from>
    <xdr:to>
      <xdr:col>0</xdr:col>
      <xdr:colOff>2244550</xdr:colOff>
      <xdr:row>11</xdr:row>
      <xdr:rowOff>31080</xdr:rowOff>
    </xdr:to>
    <xdr:sp macro="" textlink="Índice!C46">
      <xdr:nvSpPr>
        <xdr:cNvPr id="45" name="Retângulo: Cantos Arredondados 44">
          <a:hlinkClick xmlns:r="http://schemas.openxmlformats.org/officeDocument/2006/relationships" r:id="rId12"/>
          <a:extLst>
            <a:ext uri="{FF2B5EF4-FFF2-40B4-BE49-F238E27FC236}">
              <a16:creationId xmlns:a16="http://schemas.microsoft.com/office/drawing/2014/main" id="{A07DA473-CBBE-44A7-9DA3-C694A8940AE8}"/>
            </a:ext>
          </a:extLst>
        </xdr:cNvPr>
        <xdr:cNvSpPr/>
      </xdr:nvSpPr>
      <xdr:spPr>
        <a:xfrm>
          <a:off x="339725" y="3099458"/>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F1088BDF-D9DD-4357-8D9A-431F2FD3984F}" type="TxLink">
            <a:rPr lang="en-US" sz="1050" b="0" i="0" u="none" strike="noStrike">
              <a:solidFill>
                <a:schemeClr val="bg1"/>
              </a:solidFill>
              <a:latin typeface="Calibri regular"/>
              <a:ea typeface="Calibri" panose="020F0502020204030204" pitchFamily="34" charset="0"/>
              <a:cs typeface="Calibri" panose="020F0502020204030204" pitchFamily="34" charset="0"/>
            </a:rPr>
            <a:pPr algn="l"/>
            <a:t>Gestão responsável dos recursos naturais</a:t>
          </a:fld>
          <a:endParaRPr lang="en-US" sz="1200" b="1" u="sng">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11</xdr:row>
      <xdr:rowOff>76075</xdr:rowOff>
    </xdr:from>
    <xdr:to>
      <xdr:col>0</xdr:col>
      <xdr:colOff>2244550</xdr:colOff>
      <xdr:row>12</xdr:row>
      <xdr:rowOff>150947</xdr:rowOff>
    </xdr:to>
    <xdr:sp macro="" textlink="Índice!C48">
      <xdr:nvSpPr>
        <xdr:cNvPr id="46" name="Retângulo: Cantos Arredondados 45">
          <a:hlinkClick xmlns:r="http://schemas.openxmlformats.org/officeDocument/2006/relationships" r:id="rId6"/>
          <a:extLst>
            <a:ext uri="{FF2B5EF4-FFF2-40B4-BE49-F238E27FC236}">
              <a16:creationId xmlns:a16="http://schemas.microsoft.com/office/drawing/2014/main" id="{C78BF100-CB6D-42AB-9C35-21AF119002C3}"/>
            </a:ext>
          </a:extLst>
        </xdr:cNvPr>
        <xdr:cNvSpPr/>
      </xdr:nvSpPr>
      <xdr:spPr>
        <a:xfrm>
          <a:off x="339725" y="3533650"/>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6AA8B5CB-C844-47EE-8000-2AF537645986}" type="TxLink">
            <a:rPr lang="en-US" sz="1050" b="0" i="0" u="none" strike="noStrike">
              <a:solidFill>
                <a:schemeClr val="bg1"/>
              </a:solidFill>
              <a:effectLst/>
              <a:latin typeface="Calibri regular"/>
              <a:ea typeface="+mn-ea"/>
              <a:cs typeface="+mn-cs"/>
            </a:rPr>
            <a:pPr algn="l"/>
            <a:t>Estratégia climática &amp; transição energética</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12</xdr:row>
      <xdr:rowOff>195942</xdr:rowOff>
    </xdr:from>
    <xdr:to>
      <xdr:col>0</xdr:col>
      <xdr:colOff>2244550</xdr:colOff>
      <xdr:row>13</xdr:row>
      <xdr:rowOff>270814</xdr:rowOff>
    </xdr:to>
    <xdr:sp macro="" textlink="Índice!C60">
      <xdr:nvSpPr>
        <xdr:cNvPr id="47" name="Retângulo: Cantos Arredondados 46">
          <a:hlinkClick xmlns:r="http://schemas.openxmlformats.org/officeDocument/2006/relationships" r:id="rId18"/>
          <a:extLst>
            <a:ext uri="{FF2B5EF4-FFF2-40B4-BE49-F238E27FC236}">
              <a16:creationId xmlns:a16="http://schemas.microsoft.com/office/drawing/2014/main" id="{7FE48682-DD7C-4803-8041-1DBA909077F3}"/>
            </a:ext>
          </a:extLst>
        </xdr:cNvPr>
        <xdr:cNvSpPr/>
      </xdr:nvSpPr>
      <xdr:spPr>
        <a:xfrm>
          <a:off x="339725" y="3967842"/>
          <a:ext cx="1904825" cy="389197"/>
        </a:xfrm>
        <a:prstGeom prst="roundRect">
          <a:avLst/>
        </a:prstGeom>
        <a:solidFill>
          <a:srgbClr val="00A0A8"/>
        </a:solidFill>
        <a:ln>
          <a:noFill/>
        </a:ln>
        <a:effectLst>
          <a:outerShdw blurRad="76200" dir="13500000" sy="23000" kx="1200000" algn="br" rotWithShape="0">
            <a:prstClr val="black">
              <a:alpha val="2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1FF9CAEC-13FB-480A-9E02-CA691B02FB37}" type="TxLink">
            <a:rPr lang="en-US" sz="1050" b="1" i="0" u="sng" strike="noStrike">
              <a:solidFill>
                <a:schemeClr val="bg1"/>
              </a:solidFill>
              <a:effectLst/>
              <a:latin typeface="Calibri regular"/>
              <a:ea typeface="+mn-ea"/>
              <a:cs typeface="+mn-cs"/>
            </a:rPr>
            <a:pPr algn="l"/>
            <a:t>Energia</a:t>
          </a:fld>
          <a:endParaRPr lang="en-US" sz="1200" b="1" u="sng">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14</xdr:row>
      <xdr:rowOff>1484</xdr:rowOff>
    </xdr:from>
    <xdr:to>
      <xdr:col>0</xdr:col>
      <xdr:colOff>2244550</xdr:colOff>
      <xdr:row>15</xdr:row>
      <xdr:rowOff>76356</xdr:rowOff>
    </xdr:to>
    <xdr:sp macro="" textlink="Índice!C64">
      <xdr:nvSpPr>
        <xdr:cNvPr id="48" name="Retângulo: Cantos Arredondados 47">
          <a:hlinkClick xmlns:r="http://schemas.openxmlformats.org/officeDocument/2006/relationships" r:id="rId5"/>
          <a:extLst>
            <a:ext uri="{FF2B5EF4-FFF2-40B4-BE49-F238E27FC236}">
              <a16:creationId xmlns:a16="http://schemas.microsoft.com/office/drawing/2014/main" id="{859A9A18-B205-46B6-81B1-9BD7C1492B2A}"/>
            </a:ext>
          </a:extLst>
        </xdr:cNvPr>
        <xdr:cNvSpPr/>
      </xdr:nvSpPr>
      <xdr:spPr>
        <a:xfrm>
          <a:off x="339725" y="4402034"/>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F4CE45AF-E90B-47ED-8E5E-B810B86FA5CA}" type="TxLink">
            <a:rPr lang="en-US" sz="1050" b="0" i="0" u="none" strike="noStrike">
              <a:solidFill>
                <a:schemeClr val="bg1"/>
              </a:solidFill>
              <a:effectLst/>
              <a:latin typeface="Calibri regular"/>
              <a:ea typeface="+mn-ea"/>
              <a:cs typeface="+mn-cs"/>
            </a:rPr>
            <a:pPr algn="l"/>
            <a:t>Biodiversidade e ecossistemas</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15</xdr:row>
      <xdr:rowOff>121351</xdr:rowOff>
    </xdr:from>
    <xdr:to>
      <xdr:col>0</xdr:col>
      <xdr:colOff>2244550</xdr:colOff>
      <xdr:row>16</xdr:row>
      <xdr:rowOff>196223</xdr:rowOff>
    </xdr:to>
    <xdr:sp macro="" textlink="Índice!C69">
      <xdr:nvSpPr>
        <xdr:cNvPr id="49" name="Retângulo: Cantos Arredondados 48">
          <a:hlinkClick xmlns:r="http://schemas.openxmlformats.org/officeDocument/2006/relationships" r:id="rId19"/>
          <a:extLst>
            <a:ext uri="{FF2B5EF4-FFF2-40B4-BE49-F238E27FC236}">
              <a16:creationId xmlns:a16="http://schemas.microsoft.com/office/drawing/2014/main" id="{7D8430A7-10C2-46FF-9FDD-77DBAC30934E}"/>
            </a:ext>
          </a:extLst>
        </xdr:cNvPr>
        <xdr:cNvSpPr/>
      </xdr:nvSpPr>
      <xdr:spPr>
        <a:xfrm>
          <a:off x="339725" y="4836226"/>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C3AB62A2-FB4B-4EBF-8354-2469563BA06D}" type="TxLink">
            <a:rPr lang="en-US" sz="1050" b="0" i="0" u="none" strike="noStrike">
              <a:solidFill>
                <a:schemeClr val="bg1"/>
              </a:solidFill>
              <a:effectLst/>
              <a:latin typeface="Calibri regular"/>
              <a:ea typeface="+mn-ea"/>
              <a:cs typeface="+mn-cs"/>
            </a:rPr>
            <a:pPr algn="l"/>
            <a:t>Recursos hídricos</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16</xdr:row>
      <xdr:rowOff>241218</xdr:rowOff>
    </xdr:from>
    <xdr:to>
      <xdr:col>0</xdr:col>
      <xdr:colOff>2244550</xdr:colOff>
      <xdr:row>18</xdr:row>
      <xdr:rowOff>1765</xdr:rowOff>
    </xdr:to>
    <xdr:sp macro="" textlink="Índice!C76">
      <xdr:nvSpPr>
        <xdr:cNvPr id="50" name="Retângulo: Cantos Arredondados 49">
          <a:hlinkClick xmlns:r="http://schemas.openxmlformats.org/officeDocument/2006/relationships" r:id="rId20"/>
          <a:extLst>
            <a:ext uri="{FF2B5EF4-FFF2-40B4-BE49-F238E27FC236}">
              <a16:creationId xmlns:a16="http://schemas.microsoft.com/office/drawing/2014/main" id="{87D3B712-2970-4D36-8854-A671AA0F7248}"/>
            </a:ext>
          </a:extLst>
        </xdr:cNvPr>
        <xdr:cNvSpPr/>
      </xdr:nvSpPr>
      <xdr:spPr>
        <a:xfrm>
          <a:off x="339725" y="5270418"/>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1EBC69DC-F9A3-433A-A512-944FADA79E94}" type="TxLink">
            <a:rPr lang="en-US" sz="1050" b="0" i="0" u="none" strike="noStrike">
              <a:solidFill>
                <a:schemeClr val="bg1"/>
              </a:solidFill>
              <a:effectLst/>
              <a:latin typeface="Calibri regular"/>
              <a:ea typeface="+mn-ea"/>
              <a:cs typeface="+mn-cs"/>
            </a:rPr>
            <a:pPr algn="l"/>
            <a:t>Emissões atmosféricas</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18</xdr:row>
      <xdr:rowOff>46758</xdr:rowOff>
    </xdr:from>
    <xdr:to>
      <xdr:col>0</xdr:col>
      <xdr:colOff>2244550</xdr:colOff>
      <xdr:row>19</xdr:row>
      <xdr:rowOff>121630</xdr:rowOff>
    </xdr:to>
    <xdr:sp macro="" textlink="Índice!C79">
      <xdr:nvSpPr>
        <xdr:cNvPr id="51" name="Retângulo: Cantos Arredondados 50">
          <a:hlinkClick xmlns:r="http://schemas.openxmlformats.org/officeDocument/2006/relationships" r:id="rId21"/>
          <a:extLst>
            <a:ext uri="{FF2B5EF4-FFF2-40B4-BE49-F238E27FC236}">
              <a16:creationId xmlns:a16="http://schemas.microsoft.com/office/drawing/2014/main" id="{94F9F44D-A837-48ED-A18A-48377A950C0D}"/>
            </a:ext>
          </a:extLst>
        </xdr:cNvPr>
        <xdr:cNvSpPr/>
      </xdr:nvSpPr>
      <xdr:spPr>
        <a:xfrm>
          <a:off x="339725" y="5704608"/>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743B82EF-367E-44EA-BCCD-A20D5D187DFD}" type="TxLink">
            <a:rPr lang="en-US" sz="1050" b="0" i="0" u="none" strike="noStrike">
              <a:solidFill>
                <a:schemeClr val="bg1"/>
              </a:solidFill>
              <a:effectLst/>
              <a:latin typeface="Calibri regular"/>
              <a:ea typeface="+mn-ea"/>
              <a:cs typeface="+mn-cs"/>
            </a:rPr>
            <a:pPr algn="l"/>
            <a:t>Resíduos</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wsDr>
</file>

<file path=xl/drawings/drawing17.xml><?xml version="1.0" encoding="utf-8"?>
<xdr:wsDr xmlns:xdr="http://schemas.openxmlformats.org/drawingml/2006/spreadsheetDrawing" xmlns:a="http://schemas.openxmlformats.org/drawingml/2006/main">
  <xdr:twoCellAnchor editAs="absolute">
    <xdr:from>
      <xdr:col>2</xdr:col>
      <xdr:colOff>438150</xdr:colOff>
      <xdr:row>0</xdr:row>
      <xdr:rowOff>138112</xdr:rowOff>
    </xdr:from>
    <xdr:to>
      <xdr:col>3</xdr:col>
      <xdr:colOff>149225</xdr:colOff>
      <xdr:row>1</xdr:row>
      <xdr:rowOff>208987</xdr:rowOff>
    </xdr:to>
    <xdr:grpSp>
      <xdr:nvGrpSpPr>
        <xdr:cNvPr id="4" name="Agrupar 3">
          <a:hlinkClick xmlns:r="http://schemas.openxmlformats.org/officeDocument/2006/relationships" r:id="rId1"/>
          <a:extLst>
            <a:ext uri="{FF2B5EF4-FFF2-40B4-BE49-F238E27FC236}">
              <a16:creationId xmlns:a16="http://schemas.microsoft.com/office/drawing/2014/main" id="{7C44BD58-4014-4104-9064-69B830690199}"/>
            </a:ext>
          </a:extLst>
        </xdr:cNvPr>
        <xdr:cNvGrpSpPr/>
      </xdr:nvGrpSpPr>
      <xdr:grpSpPr>
        <a:xfrm>
          <a:off x="2933700" y="138112"/>
          <a:ext cx="1101725" cy="385200"/>
          <a:chOff x="2933700" y="138112"/>
          <a:chExt cx="1095375" cy="385200"/>
        </a:xfrm>
      </xdr:grpSpPr>
      <xdr:sp macro="" textlink="">
        <xdr:nvSpPr>
          <xdr:cNvPr id="5" name="Retângulo 4">
            <a:extLst>
              <a:ext uri="{FF2B5EF4-FFF2-40B4-BE49-F238E27FC236}">
                <a16:creationId xmlns:a16="http://schemas.microsoft.com/office/drawing/2014/main" id="{E5253A09-FD7B-DCFD-840A-590856450DF9}"/>
              </a:ext>
            </a:extLst>
          </xdr:cNvPr>
          <xdr:cNvSpPr/>
        </xdr:nvSpPr>
        <xdr:spPr>
          <a:xfrm>
            <a:off x="3243542" y="138112"/>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a:solidFill>
                  <a:srgbClr val="695E4A"/>
                </a:solidFill>
                <a:latin typeface="Calibre regular"/>
              </a:rPr>
              <a:t>Início</a:t>
            </a:r>
          </a:p>
        </xdr:txBody>
      </xdr:sp>
      <xdr:pic>
        <xdr:nvPicPr>
          <xdr:cNvPr id="6" name="Imagem 5">
            <a:extLst>
              <a:ext uri="{FF2B5EF4-FFF2-40B4-BE49-F238E27FC236}">
                <a16:creationId xmlns:a16="http://schemas.microsoft.com/office/drawing/2014/main" id="{AC3912B7-1495-2EBE-C5A9-D59009ABB3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33700" y="138112"/>
            <a:ext cx="385200" cy="385200"/>
          </a:xfrm>
          <a:prstGeom prst="rect">
            <a:avLst/>
          </a:prstGeom>
        </xdr:spPr>
      </xdr:pic>
    </xdr:grpSp>
    <xdr:clientData/>
  </xdr:twoCellAnchor>
  <xdr:twoCellAnchor editAs="absolute">
    <xdr:from>
      <xdr:col>3</xdr:col>
      <xdr:colOff>415925</xdr:colOff>
      <xdr:row>0</xdr:row>
      <xdr:rowOff>150018</xdr:rowOff>
    </xdr:from>
    <xdr:to>
      <xdr:col>4</xdr:col>
      <xdr:colOff>130175</xdr:colOff>
      <xdr:row>1</xdr:row>
      <xdr:rowOff>211368</xdr:rowOff>
    </xdr:to>
    <xdr:grpSp>
      <xdr:nvGrpSpPr>
        <xdr:cNvPr id="7" name="Agrupar 6">
          <a:hlinkClick xmlns:r="http://schemas.openxmlformats.org/officeDocument/2006/relationships" r:id="rId3"/>
          <a:extLst>
            <a:ext uri="{FF2B5EF4-FFF2-40B4-BE49-F238E27FC236}">
              <a16:creationId xmlns:a16="http://schemas.microsoft.com/office/drawing/2014/main" id="{C6AD8498-23FE-4071-93F7-129C80B3D21F}"/>
            </a:ext>
          </a:extLst>
        </xdr:cNvPr>
        <xdr:cNvGrpSpPr/>
      </xdr:nvGrpSpPr>
      <xdr:grpSpPr>
        <a:xfrm>
          <a:off x="4302125" y="150018"/>
          <a:ext cx="1104900" cy="375675"/>
          <a:chOff x="4295775" y="140493"/>
          <a:chExt cx="1104900" cy="385200"/>
        </a:xfrm>
      </xdr:grpSpPr>
      <xdr:sp macro="" textlink="">
        <xdr:nvSpPr>
          <xdr:cNvPr id="8" name="Retângulo 7">
            <a:extLst>
              <a:ext uri="{FF2B5EF4-FFF2-40B4-BE49-F238E27FC236}">
                <a16:creationId xmlns:a16="http://schemas.microsoft.com/office/drawing/2014/main" id="{856FC154-84F8-1A8B-4FE2-C7F0EB97AD7C}"/>
              </a:ext>
            </a:extLst>
          </xdr:cNvPr>
          <xdr:cNvSpPr/>
        </xdr:nvSpPr>
        <xdr:spPr>
          <a:xfrm>
            <a:off x="4615142" y="140493"/>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u="none">
                <a:solidFill>
                  <a:srgbClr val="695E4A"/>
                </a:solidFill>
                <a:latin typeface="Calibre regular"/>
              </a:rPr>
              <a:t>Índice</a:t>
            </a:r>
          </a:p>
        </xdr:txBody>
      </xdr:sp>
      <xdr:pic>
        <xdr:nvPicPr>
          <xdr:cNvPr id="9" name="Imagem 8">
            <a:extLst>
              <a:ext uri="{FF2B5EF4-FFF2-40B4-BE49-F238E27FC236}">
                <a16:creationId xmlns:a16="http://schemas.microsoft.com/office/drawing/2014/main" id="{86DAE6ED-9E93-EFE5-253D-B8B2FAFB1EE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295775" y="140493"/>
            <a:ext cx="385200" cy="385200"/>
          </a:xfrm>
          <a:prstGeom prst="rect">
            <a:avLst/>
          </a:prstGeom>
        </xdr:spPr>
      </xdr:pic>
    </xdr:grpSp>
    <xdr:clientData/>
  </xdr:twoCellAnchor>
  <xdr:twoCellAnchor editAs="absolute">
    <xdr:from>
      <xdr:col>8</xdr:col>
      <xdr:colOff>1088877</xdr:colOff>
      <xdr:row>0</xdr:row>
      <xdr:rowOff>153718</xdr:rowOff>
    </xdr:from>
    <xdr:to>
      <xdr:col>9</xdr:col>
      <xdr:colOff>118282</xdr:colOff>
      <xdr:row>1</xdr:row>
      <xdr:rowOff>234882</xdr:rowOff>
    </xdr:to>
    <xdr:grpSp>
      <xdr:nvGrpSpPr>
        <xdr:cNvPr id="10" name="Agrupar 9">
          <a:hlinkClick xmlns:r="http://schemas.openxmlformats.org/officeDocument/2006/relationships" r:id="rId5"/>
          <a:extLst>
            <a:ext uri="{FF2B5EF4-FFF2-40B4-BE49-F238E27FC236}">
              <a16:creationId xmlns:a16="http://schemas.microsoft.com/office/drawing/2014/main" id="{A6746F9E-A02D-4171-AE8C-F781E8182BEC}"/>
            </a:ext>
          </a:extLst>
        </xdr:cNvPr>
        <xdr:cNvGrpSpPr/>
      </xdr:nvGrpSpPr>
      <xdr:grpSpPr>
        <a:xfrm>
          <a:off x="11928327" y="153718"/>
          <a:ext cx="420055" cy="395489"/>
          <a:chOff x="11937133" y="129787"/>
          <a:chExt cx="416880" cy="386672"/>
        </a:xfrm>
      </xdr:grpSpPr>
      <xdr:sp macro="" textlink="">
        <xdr:nvSpPr>
          <xdr:cNvPr id="11" name="Retângulo: Cantos Arredondados 10">
            <a:extLst>
              <a:ext uri="{FF2B5EF4-FFF2-40B4-BE49-F238E27FC236}">
                <a16:creationId xmlns:a16="http://schemas.microsoft.com/office/drawing/2014/main" id="{4A733F0B-1BA0-A159-7CA4-A7D308182D54}"/>
              </a:ext>
            </a:extLst>
          </xdr:cNvPr>
          <xdr:cNvSpPr/>
        </xdr:nvSpPr>
        <xdr:spPr>
          <a:xfrm>
            <a:off x="11937133" y="129787"/>
            <a:ext cx="416880"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2" name="Seta: para a Direita 11">
            <a:extLst>
              <a:ext uri="{FF2B5EF4-FFF2-40B4-BE49-F238E27FC236}">
                <a16:creationId xmlns:a16="http://schemas.microsoft.com/office/drawing/2014/main" id="{0ED87482-236D-A2CE-733B-4B7E0FF8BE1C}"/>
              </a:ext>
            </a:extLst>
          </xdr:cNvPr>
          <xdr:cNvSpPr/>
        </xdr:nvSpPr>
        <xdr:spPr>
          <a:xfrm>
            <a:off x="12020462" y="215812"/>
            <a:ext cx="249559" cy="214888"/>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8</xdr:col>
      <xdr:colOff>592857</xdr:colOff>
      <xdr:row>0</xdr:row>
      <xdr:rowOff>153718</xdr:rowOff>
    </xdr:from>
    <xdr:to>
      <xdr:col>8</xdr:col>
      <xdr:colOff>996635</xdr:colOff>
      <xdr:row>1</xdr:row>
      <xdr:rowOff>234882</xdr:rowOff>
    </xdr:to>
    <xdr:grpSp>
      <xdr:nvGrpSpPr>
        <xdr:cNvPr id="13" name="Agrupar 12">
          <a:hlinkClick xmlns:r="http://schemas.openxmlformats.org/officeDocument/2006/relationships" r:id="rId6"/>
          <a:extLst>
            <a:ext uri="{FF2B5EF4-FFF2-40B4-BE49-F238E27FC236}">
              <a16:creationId xmlns:a16="http://schemas.microsoft.com/office/drawing/2014/main" id="{F8D62D0A-86C1-4ADB-8569-0117DF208174}"/>
            </a:ext>
          </a:extLst>
        </xdr:cNvPr>
        <xdr:cNvGrpSpPr/>
      </xdr:nvGrpSpPr>
      <xdr:grpSpPr>
        <a:xfrm>
          <a:off x="11432307" y="153718"/>
          <a:ext cx="403778" cy="395489"/>
          <a:chOff x="11434763" y="129787"/>
          <a:chExt cx="413303" cy="386672"/>
        </a:xfrm>
      </xdr:grpSpPr>
      <xdr:sp macro="" textlink="">
        <xdr:nvSpPr>
          <xdr:cNvPr id="14" name="Retângulo: Cantos Arredondados 13">
            <a:extLst>
              <a:ext uri="{FF2B5EF4-FFF2-40B4-BE49-F238E27FC236}">
                <a16:creationId xmlns:a16="http://schemas.microsoft.com/office/drawing/2014/main" id="{7471A1AF-45B8-9F44-EEE1-A064378E4DFE}"/>
              </a:ext>
            </a:extLst>
          </xdr:cNvPr>
          <xdr:cNvSpPr/>
        </xdr:nvSpPr>
        <xdr:spPr>
          <a:xfrm>
            <a:off x="11434763" y="129787"/>
            <a:ext cx="413303"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5" name="Seta: para a Direita 14">
            <a:extLst>
              <a:ext uri="{FF2B5EF4-FFF2-40B4-BE49-F238E27FC236}">
                <a16:creationId xmlns:a16="http://schemas.microsoft.com/office/drawing/2014/main" id="{DEF5A9D4-AD1A-8076-C511-BEE800468A8C}"/>
              </a:ext>
            </a:extLst>
          </xdr:cNvPr>
          <xdr:cNvSpPr/>
        </xdr:nvSpPr>
        <xdr:spPr>
          <a:xfrm rot="10800000">
            <a:off x="11516147" y="216302"/>
            <a:ext cx="250536" cy="215011"/>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168275</xdr:colOff>
      <xdr:row>2</xdr:row>
      <xdr:rowOff>209550</xdr:rowOff>
    </xdr:from>
    <xdr:to>
      <xdr:col>0</xdr:col>
      <xdr:colOff>2244726</xdr:colOff>
      <xdr:row>3</xdr:row>
      <xdr:rowOff>302111</xdr:rowOff>
    </xdr:to>
    <xdr:sp macro="" textlink="Índice!B6">
      <xdr:nvSpPr>
        <xdr:cNvPr id="34" name="Retângulo: Cantos Arredondados 33">
          <a:hlinkClick xmlns:r="http://schemas.openxmlformats.org/officeDocument/2006/relationships" r:id="rId7"/>
          <a:extLst>
            <a:ext uri="{FF2B5EF4-FFF2-40B4-BE49-F238E27FC236}">
              <a16:creationId xmlns:a16="http://schemas.microsoft.com/office/drawing/2014/main" id="{45BA56E2-CF35-4D30-9822-0B41063A841D}"/>
            </a:ext>
          </a:extLst>
        </xdr:cNvPr>
        <xdr:cNvSpPr/>
      </xdr:nvSpPr>
      <xdr:spPr>
        <a:xfrm>
          <a:off x="168275" y="838200"/>
          <a:ext cx="2076451" cy="40688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marL="0" indent="0" algn="l"/>
          <a:fld id="{C5F2A057-0E67-4C6B-8D2D-2669E4DF8AA8}"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marL="0" indent="0" algn="l"/>
            <a:t>APRESENTAÇÃO</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0</xdr:colOff>
      <xdr:row>0</xdr:row>
      <xdr:rowOff>0</xdr:rowOff>
    </xdr:from>
    <xdr:to>
      <xdr:col>0</xdr:col>
      <xdr:colOff>1428749</xdr:colOff>
      <xdr:row>2</xdr:row>
      <xdr:rowOff>1800</xdr:rowOff>
    </xdr:to>
    <xdr:pic>
      <xdr:nvPicPr>
        <xdr:cNvPr id="35" name="Imagem 34">
          <a:extLst>
            <a:ext uri="{FF2B5EF4-FFF2-40B4-BE49-F238E27FC236}">
              <a16:creationId xmlns:a16="http://schemas.microsoft.com/office/drawing/2014/main" id="{C22F5855-E590-4971-B654-4775F9A2B01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1428749" cy="630450"/>
        </a:xfrm>
        <a:prstGeom prst="rect">
          <a:avLst/>
        </a:prstGeom>
      </xdr:spPr>
    </xdr:pic>
    <xdr:clientData/>
  </xdr:twoCellAnchor>
  <xdr:twoCellAnchor editAs="absolute">
    <xdr:from>
      <xdr:col>0</xdr:col>
      <xdr:colOff>168275</xdr:colOff>
      <xdr:row>4</xdr:row>
      <xdr:rowOff>53108</xdr:rowOff>
    </xdr:from>
    <xdr:to>
      <xdr:col>0</xdr:col>
      <xdr:colOff>2244726</xdr:colOff>
      <xdr:row>5</xdr:row>
      <xdr:rowOff>131155</xdr:rowOff>
    </xdr:to>
    <xdr:sp macro="" textlink="Índice!B11">
      <xdr:nvSpPr>
        <xdr:cNvPr id="36" name="Retângulo: Cantos Arredondados 35">
          <a:hlinkClick xmlns:r="http://schemas.openxmlformats.org/officeDocument/2006/relationships" r:id="rId9"/>
          <a:extLst>
            <a:ext uri="{FF2B5EF4-FFF2-40B4-BE49-F238E27FC236}">
              <a16:creationId xmlns:a16="http://schemas.microsoft.com/office/drawing/2014/main" id="{B42D06DE-2A53-4550-9D00-282DE24B7299}"/>
            </a:ext>
          </a:extLst>
        </xdr:cNvPr>
        <xdr:cNvSpPr/>
      </xdr:nvSpPr>
      <xdr:spPr>
        <a:xfrm>
          <a:off x="168275" y="1310408"/>
          <a:ext cx="2076451" cy="392372"/>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F33965A9-F29C-45B1-B44F-793911BE0E16}"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SOBRE A ENEVA</a:t>
          </a:fld>
          <a:endParaRPr lang="en-US" sz="1200" b="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5</xdr:row>
      <xdr:rowOff>205219</xdr:rowOff>
    </xdr:from>
    <xdr:to>
      <xdr:col>0</xdr:col>
      <xdr:colOff>2244726</xdr:colOff>
      <xdr:row>6</xdr:row>
      <xdr:rowOff>270565</xdr:rowOff>
    </xdr:to>
    <xdr:sp macro="" textlink="Índice!B18">
      <xdr:nvSpPr>
        <xdr:cNvPr id="37" name="Retângulo: Cantos Arredondados 36">
          <a:hlinkClick xmlns:r="http://schemas.openxmlformats.org/officeDocument/2006/relationships" r:id="rId10"/>
          <a:extLst>
            <a:ext uri="{FF2B5EF4-FFF2-40B4-BE49-F238E27FC236}">
              <a16:creationId xmlns:a16="http://schemas.microsoft.com/office/drawing/2014/main" id="{1FA30A39-1E99-4794-8379-13410B55634C}"/>
            </a:ext>
          </a:extLst>
        </xdr:cNvPr>
        <xdr:cNvSpPr/>
      </xdr:nvSpPr>
      <xdr:spPr>
        <a:xfrm>
          <a:off x="168275" y="1776844"/>
          <a:ext cx="2076451" cy="37967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2F1BA57D-0FC6-4EA4-B8DC-479835623E5F}"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GOVERNANÇA CORPORATIVA</a:t>
          </a:fld>
          <a:endParaRPr lang="en-US" sz="1200" b="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7</xdr:row>
      <xdr:rowOff>20780</xdr:rowOff>
    </xdr:from>
    <xdr:to>
      <xdr:col>0</xdr:col>
      <xdr:colOff>2244726</xdr:colOff>
      <xdr:row>8</xdr:row>
      <xdr:rowOff>95651</xdr:rowOff>
    </xdr:to>
    <xdr:sp macro="" textlink="Índice!B42">
      <xdr:nvSpPr>
        <xdr:cNvPr id="38" name="Retângulo: Cantos Arredondados 37">
          <a:hlinkClick xmlns:r="http://schemas.openxmlformats.org/officeDocument/2006/relationships" r:id="rId11"/>
          <a:extLst>
            <a:ext uri="{FF2B5EF4-FFF2-40B4-BE49-F238E27FC236}">
              <a16:creationId xmlns:a16="http://schemas.microsoft.com/office/drawing/2014/main" id="{E034B6B6-AC8D-4569-9C0A-F6389ED674F4}"/>
            </a:ext>
          </a:extLst>
        </xdr:cNvPr>
        <xdr:cNvSpPr/>
      </xdr:nvSpPr>
      <xdr:spPr>
        <a:xfrm>
          <a:off x="168275" y="2221055"/>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962DD367-B184-4650-9984-051F2F1C046E}"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CAPITAL FINANCEIRO</a:t>
          </a:fld>
          <a:endParaRPr lang="en-US" sz="1200" b="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8</xdr:row>
      <xdr:rowOff>151226</xdr:rowOff>
    </xdr:from>
    <xdr:to>
      <xdr:col>0</xdr:col>
      <xdr:colOff>2244726</xdr:colOff>
      <xdr:row>9</xdr:row>
      <xdr:rowOff>225538</xdr:rowOff>
    </xdr:to>
    <xdr:sp macro="" textlink="Índice!B46">
      <xdr:nvSpPr>
        <xdr:cNvPr id="39" name="Retângulo: Cantos Arredondados 38">
          <a:hlinkClick xmlns:r="http://schemas.openxmlformats.org/officeDocument/2006/relationships" r:id="rId12"/>
          <a:extLst>
            <a:ext uri="{FF2B5EF4-FFF2-40B4-BE49-F238E27FC236}">
              <a16:creationId xmlns:a16="http://schemas.microsoft.com/office/drawing/2014/main" id="{2B8DE011-1F2C-4939-A567-1661214B41B4}"/>
            </a:ext>
          </a:extLst>
        </xdr:cNvPr>
        <xdr:cNvSpPr/>
      </xdr:nvSpPr>
      <xdr:spPr>
        <a:xfrm>
          <a:off x="168275" y="2665826"/>
          <a:ext cx="2076451" cy="388637"/>
        </a:xfrm>
        <a:prstGeom prst="roundRect">
          <a:avLst/>
        </a:prstGeom>
        <a:solidFill>
          <a:srgbClr val="00A0A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5DB2827-C19F-45F1-9D53-221255EA4EE5}" type="TxLink">
            <a:rPr lang="en-US" sz="1050" b="1" i="0" u="none" strike="noStrike">
              <a:solidFill>
                <a:schemeClr val="bg1"/>
              </a:solidFill>
              <a:effectLst/>
              <a:latin typeface="Calibri regular"/>
              <a:ea typeface="+mn-ea"/>
              <a:cs typeface="+mn-cs"/>
            </a:rPr>
            <a:pPr algn="l"/>
            <a:t>CAPITAL NATURAL</a:t>
          </a:fld>
          <a:endParaRPr lang="en-US" sz="1200" b="1">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19</xdr:row>
      <xdr:rowOff>194827</xdr:rowOff>
    </xdr:from>
    <xdr:to>
      <xdr:col>0</xdr:col>
      <xdr:colOff>2244726</xdr:colOff>
      <xdr:row>20</xdr:row>
      <xdr:rowOff>280478</xdr:rowOff>
    </xdr:to>
    <xdr:sp macro="" textlink="Índice!B85">
      <xdr:nvSpPr>
        <xdr:cNvPr id="40" name="Retângulo: Cantos Arredondados 39">
          <a:hlinkClick xmlns:r="http://schemas.openxmlformats.org/officeDocument/2006/relationships" r:id="rId13"/>
          <a:extLst>
            <a:ext uri="{FF2B5EF4-FFF2-40B4-BE49-F238E27FC236}">
              <a16:creationId xmlns:a16="http://schemas.microsoft.com/office/drawing/2014/main" id="{932EC7F7-31FD-4AB1-9705-2BB43ADD5D34}"/>
            </a:ext>
          </a:extLst>
        </xdr:cNvPr>
        <xdr:cNvSpPr/>
      </xdr:nvSpPr>
      <xdr:spPr>
        <a:xfrm>
          <a:off x="168275" y="6167002"/>
          <a:ext cx="2076451" cy="39997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141CCF2D-8BD5-482F-A5B7-DD69ACDD6D59}" type="TxLink">
            <a:rPr lang="en-US" sz="1050" b="0" i="0" u="none" strike="noStrike">
              <a:solidFill>
                <a:srgbClr val="695E4A"/>
              </a:solidFill>
              <a:effectLst/>
              <a:latin typeface="Calibri regular"/>
              <a:ea typeface="+mn-ea"/>
              <a:cs typeface="+mn-cs"/>
            </a:rPr>
            <a:pPr algn="l"/>
            <a:t>CAPITAL HUMANO</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21</xdr:row>
      <xdr:rowOff>64363</xdr:rowOff>
    </xdr:from>
    <xdr:to>
      <xdr:col>0</xdr:col>
      <xdr:colOff>2244726</xdr:colOff>
      <xdr:row>22</xdr:row>
      <xdr:rowOff>140488</xdr:rowOff>
    </xdr:to>
    <xdr:sp macro="" textlink="Índice!B114">
      <xdr:nvSpPr>
        <xdr:cNvPr id="41" name="Retângulo: Cantos Arredondados 40">
          <a:hlinkClick xmlns:r="http://schemas.openxmlformats.org/officeDocument/2006/relationships" r:id="rId14"/>
          <a:extLst>
            <a:ext uri="{FF2B5EF4-FFF2-40B4-BE49-F238E27FC236}">
              <a16:creationId xmlns:a16="http://schemas.microsoft.com/office/drawing/2014/main" id="{95468420-4EA3-4F45-9660-BD4993803DE6}"/>
            </a:ext>
          </a:extLst>
        </xdr:cNvPr>
        <xdr:cNvSpPr/>
      </xdr:nvSpPr>
      <xdr:spPr>
        <a:xfrm>
          <a:off x="168275" y="6665188"/>
          <a:ext cx="2076451" cy="39045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787CDF4-532E-45FE-B3C5-E1027A0FC9BA}" type="TxLink">
            <a:rPr lang="en-US" sz="1050" b="0" i="0" u="none" strike="noStrike">
              <a:solidFill>
                <a:srgbClr val="695E4A"/>
              </a:solidFill>
              <a:effectLst/>
              <a:latin typeface="Calibri regular"/>
              <a:ea typeface="+mn-ea"/>
              <a:cs typeface="+mn-cs"/>
            </a:rPr>
            <a:pPr algn="l"/>
            <a:t>CAPITAL SOCIAL E DE RELACIONAMENTO</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22</xdr:row>
      <xdr:rowOff>243368</xdr:rowOff>
    </xdr:from>
    <xdr:to>
      <xdr:col>0</xdr:col>
      <xdr:colOff>2244726</xdr:colOff>
      <xdr:row>24</xdr:row>
      <xdr:rowOff>15254</xdr:rowOff>
    </xdr:to>
    <xdr:sp macro="" textlink="Índice!B132">
      <xdr:nvSpPr>
        <xdr:cNvPr id="42" name="Retângulo: Cantos Arredondados 41">
          <a:hlinkClick xmlns:r="http://schemas.openxmlformats.org/officeDocument/2006/relationships" r:id="rId15"/>
          <a:extLst>
            <a:ext uri="{FF2B5EF4-FFF2-40B4-BE49-F238E27FC236}">
              <a16:creationId xmlns:a16="http://schemas.microsoft.com/office/drawing/2014/main" id="{8D8BDF81-E4D2-41D0-BA7A-F0A818F12E4E}"/>
            </a:ext>
          </a:extLst>
        </xdr:cNvPr>
        <xdr:cNvSpPr/>
      </xdr:nvSpPr>
      <xdr:spPr>
        <a:xfrm>
          <a:off x="168275" y="7158518"/>
          <a:ext cx="2076451" cy="40053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02CB742-7D86-4403-810E-A837165E9175}" type="TxLink">
            <a:rPr lang="en-US" sz="1050" b="0" i="0" u="none" strike="noStrike">
              <a:solidFill>
                <a:srgbClr val="695E4A"/>
              </a:solidFill>
              <a:effectLst/>
              <a:latin typeface="Calibri regular"/>
              <a:ea typeface="+mn-ea"/>
              <a:cs typeface="+mn-cs"/>
            </a:rPr>
            <a:pPr algn="l"/>
            <a:t>CAPITAL INTELECTUAL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24</xdr:row>
      <xdr:rowOff>109729</xdr:rowOff>
    </xdr:from>
    <xdr:to>
      <xdr:col>0</xdr:col>
      <xdr:colOff>2244726</xdr:colOff>
      <xdr:row>25</xdr:row>
      <xdr:rowOff>184600</xdr:rowOff>
    </xdr:to>
    <xdr:sp macro="" textlink="Índice!B134">
      <xdr:nvSpPr>
        <xdr:cNvPr id="43" name="Retângulo: Cantos Arredondados 42">
          <a:hlinkClick xmlns:r="http://schemas.openxmlformats.org/officeDocument/2006/relationships" r:id="rId16"/>
          <a:extLst>
            <a:ext uri="{FF2B5EF4-FFF2-40B4-BE49-F238E27FC236}">
              <a16:creationId xmlns:a16="http://schemas.microsoft.com/office/drawing/2014/main" id="{8F9BB944-1650-4020-A495-DFF02C40FE8B}"/>
            </a:ext>
          </a:extLst>
        </xdr:cNvPr>
        <xdr:cNvSpPr/>
      </xdr:nvSpPr>
      <xdr:spPr>
        <a:xfrm>
          <a:off x="168275" y="7653529"/>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DF4F091-171F-48DC-84DF-7D491DCEA7F5}" type="TxLink">
            <a:rPr lang="en-US" sz="1050" b="0" i="0" u="none" strike="noStrike">
              <a:solidFill>
                <a:srgbClr val="695E4A"/>
              </a:solidFill>
              <a:effectLst/>
              <a:latin typeface="Calibri regular"/>
              <a:ea typeface="+mn-ea"/>
              <a:cs typeface="+mn-cs"/>
            </a:rPr>
            <a:pPr algn="l"/>
            <a:t>CAPITAL MANUFATURADO</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25</xdr:row>
      <xdr:rowOff>290419</xdr:rowOff>
    </xdr:from>
    <xdr:to>
      <xdr:col>0</xdr:col>
      <xdr:colOff>2244726</xdr:colOff>
      <xdr:row>27</xdr:row>
      <xdr:rowOff>52781</xdr:rowOff>
    </xdr:to>
    <xdr:sp macro="" textlink="Índice!B141">
      <xdr:nvSpPr>
        <xdr:cNvPr id="44" name="Retângulo: Cantos Arredondados 43">
          <a:hlinkClick xmlns:r="http://schemas.openxmlformats.org/officeDocument/2006/relationships" r:id="rId17"/>
          <a:extLst>
            <a:ext uri="{FF2B5EF4-FFF2-40B4-BE49-F238E27FC236}">
              <a16:creationId xmlns:a16="http://schemas.microsoft.com/office/drawing/2014/main" id="{694CA0E0-55EB-480D-B411-3F2672894122}"/>
            </a:ext>
          </a:extLst>
        </xdr:cNvPr>
        <xdr:cNvSpPr/>
      </xdr:nvSpPr>
      <xdr:spPr>
        <a:xfrm>
          <a:off x="168275" y="8148544"/>
          <a:ext cx="2076451" cy="391012"/>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E7FB90D-2102-4582-AC1B-BDDE109819F7}" type="TxLink">
            <a:rPr lang="en-US" sz="1050" b="0" i="0" u="none" strike="noStrike">
              <a:solidFill>
                <a:srgbClr val="695E4A"/>
              </a:solidFill>
              <a:effectLst/>
              <a:latin typeface="Calibri regular"/>
              <a:ea typeface="+mn-ea"/>
              <a:cs typeface="+mn-cs"/>
            </a:rPr>
            <a:pPr algn="l"/>
            <a:t>INDICADORES PRÓPRIOS</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9</xdr:row>
      <xdr:rowOff>270533</xdr:rowOff>
    </xdr:from>
    <xdr:to>
      <xdr:col>0</xdr:col>
      <xdr:colOff>2244550</xdr:colOff>
      <xdr:row>11</xdr:row>
      <xdr:rowOff>31080</xdr:rowOff>
    </xdr:to>
    <xdr:sp macro="" textlink="Índice!C46">
      <xdr:nvSpPr>
        <xdr:cNvPr id="45" name="Retângulo: Cantos Arredondados 44">
          <a:hlinkClick xmlns:r="http://schemas.openxmlformats.org/officeDocument/2006/relationships" r:id="rId12"/>
          <a:extLst>
            <a:ext uri="{FF2B5EF4-FFF2-40B4-BE49-F238E27FC236}">
              <a16:creationId xmlns:a16="http://schemas.microsoft.com/office/drawing/2014/main" id="{783903A1-DADD-44BF-B672-BC2E44B3590A}"/>
            </a:ext>
          </a:extLst>
        </xdr:cNvPr>
        <xdr:cNvSpPr/>
      </xdr:nvSpPr>
      <xdr:spPr>
        <a:xfrm>
          <a:off x="339725" y="3099458"/>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F1088BDF-D9DD-4357-8D9A-431F2FD3984F}" type="TxLink">
            <a:rPr lang="en-US" sz="1050" b="0" i="0" u="none" strike="noStrike">
              <a:solidFill>
                <a:schemeClr val="bg1"/>
              </a:solidFill>
              <a:latin typeface="Calibri regular"/>
              <a:ea typeface="Calibri" panose="020F0502020204030204" pitchFamily="34" charset="0"/>
              <a:cs typeface="Calibri" panose="020F0502020204030204" pitchFamily="34" charset="0"/>
            </a:rPr>
            <a:pPr algn="l"/>
            <a:t>Gestão responsável dos recursos naturais</a:t>
          </a:fld>
          <a:endParaRPr lang="en-US" sz="1200" b="1" u="sng">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11</xdr:row>
      <xdr:rowOff>76075</xdr:rowOff>
    </xdr:from>
    <xdr:to>
      <xdr:col>0</xdr:col>
      <xdr:colOff>2244550</xdr:colOff>
      <xdr:row>12</xdr:row>
      <xdr:rowOff>150947</xdr:rowOff>
    </xdr:to>
    <xdr:sp macro="" textlink="Índice!C48">
      <xdr:nvSpPr>
        <xdr:cNvPr id="46" name="Retângulo: Cantos Arredondados 45">
          <a:hlinkClick xmlns:r="http://schemas.openxmlformats.org/officeDocument/2006/relationships" r:id="rId18"/>
          <a:extLst>
            <a:ext uri="{FF2B5EF4-FFF2-40B4-BE49-F238E27FC236}">
              <a16:creationId xmlns:a16="http://schemas.microsoft.com/office/drawing/2014/main" id="{C1EE9F85-195B-455F-9273-33E4ECA3CEE0}"/>
            </a:ext>
          </a:extLst>
        </xdr:cNvPr>
        <xdr:cNvSpPr/>
      </xdr:nvSpPr>
      <xdr:spPr>
        <a:xfrm>
          <a:off x="339725" y="3533650"/>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6AA8B5CB-C844-47EE-8000-2AF537645986}" type="TxLink">
            <a:rPr lang="en-US" sz="1050" b="0" i="0" u="none" strike="noStrike">
              <a:solidFill>
                <a:schemeClr val="bg1"/>
              </a:solidFill>
              <a:effectLst/>
              <a:latin typeface="Calibri regular"/>
              <a:ea typeface="+mn-ea"/>
              <a:cs typeface="+mn-cs"/>
            </a:rPr>
            <a:pPr algn="l"/>
            <a:t>Estratégia climática &amp; transição energética</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12</xdr:row>
      <xdr:rowOff>195942</xdr:rowOff>
    </xdr:from>
    <xdr:to>
      <xdr:col>0</xdr:col>
      <xdr:colOff>2244550</xdr:colOff>
      <xdr:row>13</xdr:row>
      <xdr:rowOff>270814</xdr:rowOff>
    </xdr:to>
    <xdr:sp macro="" textlink="Índice!C60">
      <xdr:nvSpPr>
        <xdr:cNvPr id="47" name="Retângulo: Cantos Arredondados 46">
          <a:hlinkClick xmlns:r="http://schemas.openxmlformats.org/officeDocument/2006/relationships" r:id="rId6"/>
          <a:extLst>
            <a:ext uri="{FF2B5EF4-FFF2-40B4-BE49-F238E27FC236}">
              <a16:creationId xmlns:a16="http://schemas.microsoft.com/office/drawing/2014/main" id="{7D01A64E-6124-40A6-9DD6-E61C573B7458}"/>
            </a:ext>
          </a:extLst>
        </xdr:cNvPr>
        <xdr:cNvSpPr/>
      </xdr:nvSpPr>
      <xdr:spPr>
        <a:xfrm>
          <a:off x="339725" y="3967842"/>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1FF9CAEC-13FB-480A-9E02-CA691B02FB37}" type="TxLink">
            <a:rPr lang="en-US" sz="1050" b="0" i="0" u="none" strike="noStrike">
              <a:solidFill>
                <a:schemeClr val="bg1"/>
              </a:solidFill>
              <a:effectLst/>
              <a:latin typeface="Calibri regular"/>
              <a:ea typeface="+mn-ea"/>
              <a:cs typeface="+mn-cs"/>
            </a:rPr>
            <a:pPr algn="l"/>
            <a:t>Energia</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14</xdr:row>
      <xdr:rowOff>1484</xdr:rowOff>
    </xdr:from>
    <xdr:to>
      <xdr:col>0</xdr:col>
      <xdr:colOff>2244550</xdr:colOff>
      <xdr:row>15</xdr:row>
      <xdr:rowOff>76356</xdr:rowOff>
    </xdr:to>
    <xdr:sp macro="" textlink="Índice!C64">
      <xdr:nvSpPr>
        <xdr:cNvPr id="48" name="Retângulo: Cantos Arredondados 47">
          <a:hlinkClick xmlns:r="http://schemas.openxmlformats.org/officeDocument/2006/relationships" r:id="rId19"/>
          <a:extLst>
            <a:ext uri="{FF2B5EF4-FFF2-40B4-BE49-F238E27FC236}">
              <a16:creationId xmlns:a16="http://schemas.microsoft.com/office/drawing/2014/main" id="{24340498-1577-43CE-8EF0-98B005A98D7B}"/>
            </a:ext>
          </a:extLst>
        </xdr:cNvPr>
        <xdr:cNvSpPr/>
      </xdr:nvSpPr>
      <xdr:spPr>
        <a:xfrm>
          <a:off x="339725" y="4402034"/>
          <a:ext cx="1904825" cy="389197"/>
        </a:xfrm>
        <a:prstGeom prst="roundRect">
          <a:avLst/>
        </a:prstGeom>
        <a:solidFill>
          <a:srgbClr val="00A0A8"/>
        </a:solidFill>
        <a:ln>
          <a:noFill/>
        </a:ln>
        <a:effectLst>
          <a:outerShdw blurRad="76200" dir="13500000" sy="23000" kx="1200000" algn="br" rotWithShape="0">
            <a:prstClr val="black">
              <a:alpha val="2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F4CE45AF-E90B-47ED-8E5E-B810B86FA5CA}" type="TxLink">
            <a:rPr lang="en-US" sz="1050" b="1" i="0" u="sng" strike="noStrike">
              <a:solidFill>
                <a:schemeClr val="bg1"/>
              </a:solidFill>
              <a:effectLst/>
              <a:latin typeface="Calibri regular"/>
              <a:ea typeface="+mn-ea"/>
              <a:cs typeface="+mn-cs"/>
            </a:rPr>
            <a:pPr algn="l"/>
            <a:t>Biodiversidade e ecossistemas</a:t>
          </a:fld>
          <a:endParaRPr lang="en-US" sz="1200" b="1" u="sng">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15</xdr:row>
      <xdr:rowOff>121351</xdr:rowOff>
    </xdr:from>
    <xdr:to>
      <xdr:col>0</xdr:col>
      <xdr:colOff>2244550</xdr:colOff>
      <xdr:row>16</xdr:row>
      <xdr:rowOff>196223</xdr:rowOff>
    </xdr:to>
    <xdr:sp macro="" textlink="Índice!C69">
      <xdr:nvSpPr>
        <xdr:cNvPr id="49" name="Retângulo: Cantos Arredondados 48">
          <a:hlinkClick xmlns:r="http://schemas.openxmlformats.org/officeDocument/2006/relationships" r:id="rId5"/>
          <a:extLst>
            <a:ext uri="{FF2B5EF4-FFF2-40B4-BE49-F238E27FC236}">
              <a16:creationId xmlns:a16="http://schemas.microsoft.com/office/drawing/2014/main" id="{B519CD85-A5AC-4898-8704-12B5D5DE5346}"/>
            </a:ext>
          </a:extLst>
        </xdr:cNvPr>
        <xdr:cNvSpPr/>
      </xdr:nvSpPr>
      <xdr:spPr>
        <a:xfrm>
          <a:off x="339725" y="4836226"/>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C3AB62A2-FB4B-4EBF-8354-2469563BA06D}" type="TxLink">
            <a:rPr lang="en-US" sz="1050" b="0" i="0" u="none" strike="noStrike">
              <a:solidFill>
                <a:schemeClr val="bg1"/>
              </a:solidFill>
              <a:effectLst/>
              <a:latin typeface="Calibri regular"/>
              <a:ea typeface="+mn-ea"/>
              <a:cs typeface="+mn-cs"/>
            </a:rPr>
            <a:pPr algn="l"/>
            <a:t>Recursos hídricos</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16</xdr:row>
      <xdr:rowOff>241218</xdr:rowOff>
    </xdr:from>
    <xdr:to>
      <xdr:col>0</xdr:col>
      <xdr:colOff>2244550</xdr:colOff>
      <xdr:row>18</xdr:row>
      <xdr:rowOff>1765</xdr:rowOff>
    </xdr:to>
    <xdr:sp macro="" textlink="Índice!C76">
      <xdr:nvSpPr>
        <xdr:cNvPr id="50" name="Retângulo: Cantos Arredondados 49">
          <a:hlinkClick xmlns:r="http://schemas.openxmlformats.org/officeDocument/2006/relationships" r:id="rId20"/>
          <a:extLst>
            <a:ext uri="{FF2B5EF4-FFF2-40B4-BE49-F238E27FC236}">
              <a16:creationId xmlns:a16="http://schemas.microsoft.com/office/drawing/2014/main" id="{19EA2C10-0856-445D-899D-DF12E6DB3260}"/>
            </a:ext>
          </a:extLst>
        </xdr:cNvPr>
        <xdr:cNvSpPr/>
      </xdr:nvSpPr>
      <xdr:spPr>
        <a:xfrm>
          <a:off x="339725" y="5270418"/>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1EBC69DC-F9A3-433A-A512-944FADA79E94}" type="TxLink">
            <a:rPr lang="en-US" sz="1050" b="0" i="0" u="none" strike="noStrike">
              <a:solidFill>
                <a:schemeClr val="bg1"/>
              </a:solidFill>
              <a:effectLst/>
              <a:latin typeface="Calibri regular"/>
              <a:ea typeface="+mn-ea"/>
              <a:cs typeface="+mn-cs"/>
            </a:rPr>
            <a:pPr algn="l"/>
            <a:t>Emissões atmosféricas</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18</xdr:row>
      <xdr:rowOff>46758</xdr:rowOff>
    </xdr:from>
    <xdr:to>
      <xdr:col>0</xdr:col>
      <xdr:colOff>2244550</xdr:colOff>
      <xdr:row>19</xdr:row>
      <xdr:rowOff>121630</xdr:rowOff>
    </xdr:to>
    <xdr:sp macro="" textlink="Índice!C79">
      <xdr:nvSpPr>
        <xdr:cNvPr id="51" name="Retângulo: Cantos Arredondados 50">
          <a:hlinkClick xmlns:r="http://schemas.openxmlformats.org/officeDocument/2006/relationships" r:id="rId21"/>
          <a:extLst>
            <a:ext uri="{FF2B5EF4-FFF2-40B4-BE49-F238E27FC236}">
              <a16:creationId xmlns:a16="http://schemas.microsoft.com/office/drawing/2014/main" id="{99700B0A-E4E7-4B49-ACFF-A255BEEBBDE9}"/>
            </a:ext>
          </a:extLst>
        </xdr:cNvPr>
        <xdr:cNvSpPr/>
      </xdr:nvSpPr>
      <xdr:spPr>
        <a:xfrm>
          <a:off x="339725" y="5704608"/>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743B82EF-367E-44EA-BCCD-A20D5D187DFD}" type="TxLink">
            <a:rPr lang="en-US" sz="1050" b="0" i="0" u="none" strike="noStrike">
              <a:solidFill>
                <a:schemeClr val="bg1"/>
              </a:solidFill>
              <a:effectLst/>
              <a:latin typeface="Calibri regular"/>
              <a:ea typeface="+mn-ea"/>
              <a:cs typeface="+mn-cs"/>
            </a:rPr>
            <a:pPr algn="l"/>
            <a:t>Resíduos</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wsDr>
</file>

<file path=xl/drawings/drawing18.xml><?xml version="1.0" encoding="utf-8"?>
<xdr:wsDr xmlns:xdr="http://schemas.openxmlformats.org/drawingml/2006/spreadsheetDrawing" xmlns:a="http://schemas.openxmlformats.org/drawingml/2006/main">
  <xdr:twoCellAnchor editAs="absolute">
    <xdr:from>
      <xdr:col>2</xdr:col>
      <xdr:colOff>438150</xdr:colOff>
      <xdr:row>0</xdr:row>
      <xdr:rowOff>138112</xdr:rowOff>
    </xdr:from>
    <xdr:to>
      <xdr:col>3</xdr:col>
      <xdr:colOff>149225</xdr:colOff>
      <xdr:row>1</xdr:row>
      <xdr:rowOff>208987</xdr:rowOff>
    </xdr:to>
    <xdr:grpSp>
      <xdr:nvGrpSpPr>
        <xdr:cNvPr id="4" name="Agrupar 3">
          <a:hlinkClick xmlns:r="http://schemas.openxmlformats.org/officeDocument/2006/relationships" r:id="rId1"/>
          <a:extLst>
            <a:ext uri="{FF2B5EF4-FFF2-40B4-BE49-F238E27FC236}">
              <a16:creationId xmlns:a16="http://schemas.microsoft.com/office/drawing/2014/main" id="{4CBCA95C-DB12-4901-96AF-FADF1F4833FE}"/>
            </a:ext>
          </a:extLst>
        </xdr:cNvPr>
        <xdr:cNvGrpSpPr/>
      </xdr:nvGrpSpPr>
      <xdr:grpSpPr>
        <a:xfrm>
          <a:off x="2933700" y="138112"/>
          <a:ext cx="1101725" cy="385200"/>
          <a:chOff x="2933700" y="138112"/>
          <a:chExt cx="1095375" cy="385200"/>
        </a:xfrm>
      </xdr:grpSpPr>
      <xdr:sp macro="" textlink="">
        <xdr:nvSpPr>
          <xdr:cNvPr id="5" name="Retângulo 4">
            <a:extLst>
              <a:ext uri="{FF2B5EF4-FFF2-40B4-BE49-F238E27FC236}">
                <a16:creationId xmlns:a16="http://schemas.microsoft.com/office/drawing/2014/main" id="{BE517CA0-27C6-EDE8-E7CB-8B33F47DD3DD}"/>
              </a:ext>
            </a:extLst>
          </xdr:cNvPr>
          <xdr:cNvSpPr/>
        </xdr:nvSpPr>
        <xdr:spPr>
          <a:xfrm>
            <a:off x="3243542" y="138112"/>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a:solidFill>
                  <a:srgbClr val="695E4A"/>
                </a:solidFill>
                <a:latin typeface="Calibre regular"/>
              </a:rPr>
              <a:t>Início</a:t>
            </a:r>
          </a:p>
        </xdr:txBody>
      </xdr:sp>
      <xdr:pic>
        <xdr:nvPicPr>
          <xdr:cNvPr id="6" name="Imagem 5">
            <a:extLst>
              <a:ext uri="{FF2B5EF4-FFF2-40B4-BE49-F238E27FC236}">
                <a16:creationId xmlns:a16="http://schemas.microsoft.com/office/drawing/2014/main" id="{107C33B4-30A2-E48D-213F-D2D8FCE6E1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33700" y="138112"/>
            <a:ext cx="385200" cy="385200"/>
          </a:xfrm>
          <a:prstGeom prst="rect">
            <a:avLst/>
          </a:prstGeom>
        </xdr:spPr>
      </xdr:pic>
    </xdr:grpSp>
    <xdr:clientData/>
  </xdr:twoCellAnchor>
  <xdr:twoCellAnchor editAs="absolute">
    <xdr:from>
      <xdr:col>3</xdr:col>
      <xdr:colOff>415925</xdr:colOff>
      <xdr:row>0</xdr:row>
      <xdr:rowOff>150018</xdr:rowOff>
    </xdr:from>
    <xdr:to>
      <xdr:col>4</xdr:col>
      <xdr:colOff>130175</xdr:colOff>
      <xdr:row>1</xdr:row>
      <xdr:rowOff>211368</xdr:rowOff>
    </xdr:to>
    <xdr:grpSp>
      <xdr:nvGrpSpPr>
        <xdr:cNvPr id="7" name="Agrupar 6">
          <a:hlinkClick xmlns:r="http://schemas.openxmlformats.org/officeDocument/2006/relationships" r:id="rId3"/>
          <a:extLst>
            <a:ext uri="{FF2B5EF4-FFF2-40B4-BE49-F238E27FC236}">
              <a16:creationId xmlns:a16="http://schemas.microsoft.com/office/drawing/2014/main" id="{06BC2D31-4663-445B-BBB1-B4716E3CB9CA}"/>
            </a:ext>
          </a:extLst>
        </xdr:cNvPr>
        <xdr:cNvGrpSpPr/>
      </xdr:nvGrpSpPr>
      <xdr:grpSpPr>
        <a:xfrm>
          <a:off x="4302125" y="150018"/>
          <a:ext cx="1104900" cy="375675"/>
          <a:chOff x="4295775" y="140493"/>
          <a:chExt cx="1104900" cy="385200"/>
        </a:xfrm>
      </xdr:grpSpPr>
      <xdr:sp macro="" textlink="">
        <xdr:nvSpPr>
          <xdr:cNvPr id="8" name="Retângulo 7">
            <a:extLst>
              <a:ext uri="{FF2B5EF4-FFF2-40B4-BE49-F238E27FC236}">
                <a16:creationId xmlns:a16="http://schemas.microsoft.com/office/drawing/2014/main" id="{99D4688D-0C6A-61C9-D515-27ED565E4BA5}"/>
              </a:ext>
            </a:extLst>
          </xdr:cNvPr>
          <xdr:cNvSpPr/>
        </xdr:nvSpPr>
        <xdr:spPr>
          <a:xfrm>
            <a:off x="4615142" y="140493"/>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u="none">
                <a:solidFill>
                  <a:srgbClr val="695E4A"/>
                </a:solidFill>
                <a:latin typeface="Calibre regular"/>
              </a:rPr>
              <a:t>Índice</a:t>
            </a:r>
          </a:p>
        </xdr:txBody>
      </xdr:sp>
      <xdr:pic>
        <xdr:nvPicPr>
          <xdr:cNvPr id="9" name="Imagem 8">
            <a:extLst>
              <a:ext uri="{FF2B5EF4-FFF2-40B4-BE49-F238E27FC236}">
                <a16:creationId xmlns:a16="http://schemas.microsoft.com/office/drawing/2014/main" id="{E80557EA-9DAF-95D3-BCA2-2AE961179F2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295775" y="140493"/>
            <a:ext cx="385200" cy="385200"/>
          </a:xfrm>
          <a:prstGeom prst="rect">
            <a:avLst/>
          </a:prstGeom>
        </xdr:spPr>
      </xdr:pic>
    </xdr:grpSp>
    <xdr:clientData/>
  </xdr:twoCellAnchor>
  <xdr:twoCellAnchor editAs="absolute">
    <xdr:from>
      <xdr:col>8</xdr:col>
      <xdr:colOff>1085145</xdr:colOff>
      <xdr:row>0</xdr:row>
      <xdr:rowOff>154632</xdr:rowOff>
    </xdr:from>
    <xdr:to>
      <xdr:col>9</xdr:col>
      <xdr:colOff>114550</xdr:colOff>
      <xdr:row>1</xdr:row>
      <xdr:rowOff>235530</xdr:rowOff>
    </xdr:to>
    <xdr:grpSp>
      <xdr:nvGrpSpPr>
        <xdr:cNvPr id="10" name="Agrupar 9">
          <a:hlinkClick xmlns:r="http://schemas.openxmlformats.org/officeDocument/2006/relationships" r:id="rId5"/>
          <a:extLst>
            <a:ext uri="{FF2B5EF4-FFF2-40B4-BE49-F238E27FC236}">
              <a16:creationId xmlns:a16="http://schemas.microsoft.com/office/drawing/2014/main" id="{C6F9F426-5BA0-4300-A5E6-04AB30137E85}"/>
            </a:ext>
          </a:extLst>
        </xdr:cNvPr>
        <xdr:cNvGrpSpPr/>
      </xdr:nvGrpSpPr>
      <xdr:grpSpPr>
        <a:xfrm>
          <a:off x="11924595" y="154632"/>
          <a:ext cx="420055" cy="395223"/>
          <a:chOff x="11937133" y="129787"/>
          <a:chExt cx="416880" cy="386672"/>
        </a:xfrm>
      </xdr:grpSpPr>
      <xdr:sp macro="" textlink="">
        <xdr:nvSpPr>
          <xdr:cNvPr id="11" name="Retângulo: Cantos Arredondados 10">
            <a:extLst>
              <a:ext uri="{FF2B5EF4-FFF2-40B4-BE49-F238E27FC236}">
                <a16:creationId xmlns:a16="http://schemas.microsoft.com/office/drawing/2014/main" id="{0270B827-D6FB-741D-1C12-74B36EFE572E}"/>
              </a:ext>
            </a:extLst>
          </xdr:cNvPr>
          <xdr:cNvSpPr/>
        </xdr:nvSpPr>
        <xdr:spPr>
          <a:xfrm>
            <a:off x="11937133" y="129787"/>
            <a:ext cx="416880"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2" name="Seta: para a Direita 11">
            <a:extLst>
              <a:ext uri="{FF2B5EF4-FFF2-40B4-BE49-F238E27FC236}">
                <a16:creationId xmlns:a16="http://schemas.microsoft.com/office/drawing/2014/main" id="{23F1072E-DB90-DE13-37DE-F6D390312FDE}"/>
              </a:ext>
            </a:extLst>
          </xdr:cNvPr>
          <xdr:cNvSpPr/>
        </xdr:nvSpPr>
        <xdr:spPr>
          <a:xfrm>
            <a:off x="12020462" y="215812"/>
            <a:ext cx="249559" cy="214888"/>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8</xdr:col>
      <xdr:colOff>589125</xdr:colOff>
      <xdr:row>0</xdr:row>
      <xdr:rowOff>154632</xdr:rowOff>
    </xdr:from>
    <xdr:to>
      <xdr:col>8</xdr:col>
      <xdr:colOff>992903</xdr:colOff>
      <xdr:row>1</xdr:row>
      <xdr:rowOff>235530</xdr:rowOff>
    </xdr:to>
    <xdr:grpSp>
      <xdr:nvGrpSpPr>
        <xdr:cNvPr id="13" name="Agrupar 12">
          <a:hlinkClick xmlns:r="http://schemas.openxmlformats.org/officeDocument/2006/relationships" r:id="rId6"/>
          <a:extLst>
            <a:ext uri="{FF2B5EF4-FFF2-40B4-BE49-F238E27FC236}">
              <a16:creationId xmlns:a16="http://schemas.microsoft.com/office/drawing/2014/main" id="{ADCBFF20-E04E-4722-BB21-5A312E5F0EDE}"/>
            </a:ext>
          </a:extLst>
        </xdr:cNvPr>
        <xdr:cNvGrpSpPr/>
      </xdr:nvGrpSpPr>
      <xdr:grpSpPr>
        <a:xfrm>
          <a:off x="11428575" y="154632"/>
          <a:ext cx="403778" cy="395223"/>
          <a:chOff x="11434763" y="129787"/>
          <a:chExt cx="413303" cy="386672"/>
        </a:xfrm>
      </xdr:grpSpPr>
      <xdr:sp macro="" textlink="">
        <xdr:nvSpPr>
          <xdr:cNvPr id="14" name="Retângulo: Cantos Arredondados 13">
            <a:extLst>
              <a:ext uri="{FF2B5EF4-FFF2-40B4-BE49-F238E27FC236}">
                <a16:creationId xmlns:a16="http://schemas.microsoft.com/office/drawing/2014/main" id="{7A8FAFAB-0A17-1561-CFC1-23A5A9D1340A}"/>
              </a:ext>
            </a:extLst>
          </xdr:cNvPr>
          <xdr:cNvSpPr/>
        </xdr:nvSpPr>
        <xdr:spPr>
          <a:xfrm>
            <a:off x="11434763" y="129787"/>
            <a:ext cx="413303"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5" name="Seta: para a Direita 14">
            <a:extLst>
              <a:ext uri="{FF2B5EF4-FFF2-40B4-BE49-F238E27FC236}">
                <a16:creationId xmlns:a16="http://schemas.microsoft.com/office/drawing/2014/main" id="{4194E1DE-362A-4139-410B-A1D849081C41}"/>
              </a:ext>
            </a:extLst>
          </xdr:cNvPr>
          <xdr:cNvSpPr/>
        </xdr:nvSpPr>
        <xdr:spPr>
          <a:xfrm rot="10800000">
            <a:off x="11516147" y="216302"/>
            <a:ext cx="250536" cy="215011"/>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168275</xdr:colOff>
      <xdr:row>2</xdr:row>
      <xdr:rowOff>209550</xdr:rowOff>
    </xdr:from>
    <xdr:to>
      <xdr:col>0</xdr:col>
      <xdr:colOff>2244726</xdr:colOff>
      <xdr:row>3</xdr:row>
      <xdr:rowOff>302111</xdr:rowOff>
    </xdr:to>
    <xdr:sp macro="" textlink="Índice!B6">
      <xdr:nvSpPr>
        <xdr:cNvPr id="33" name="Retângulo: Cantos Arredondados 32">
          <a:hlinkClick xmlns:r="http://schemas.openxmlformats.org/officeDocument/2006/relationships" r:id="rId7"/>
          <a:extLst>
            <a:ext uri="{FF2B5EF4-FFF2-40B4-BE49-F238E27FC236}">
              <a16:creationId xmlns:a16="http://schemas.microsoft.com/office/drawing/2014/main" id="{E418A192-7F0B-4856-ADE9-FCCAFB9B1375}"/>
            </a:ext>
          </a:extLst>
        </xdr:cNvPr>
        <xdr:cNvSpPr/>
      </xdr:nvSpPr>
      <xdr:spPr>
        <a:xfrm>
          <a:off x="168275" y="838200"/>
          <a:ext cx="2076451" cy="40688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marL="0" indent="0" algn="l"/>
          <a:fld id="{C5F2A057-0E67-4C6B-8D2D-2669E4DF8AA8}"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marL="0" indent="0" algn="l"/>
            <a:t>APRESENTAÇÃO</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0</xdr:colOff>
      <xdr:row>0</xdr:row>
      <xdr:rowOff>0</xdr:rowOff>
    </xdr:from>
    <xdr:to>
      <xdr:col>0</xdr:col>
      <xdr:colOff>1428749</xdr:colOff>
      <xdr:row>2</xdr:row>
      <xdr:rowOff>1800</xdr:rowOff>
    </xdr:to>
    <xdr:pic>
      <xdr:nvPicPr>
        <xdr:cNvPr id="34" name="Imagem 33">
          <a:extLst>
            <a:ext uri="{FF2B5EF4-FFF2-40B4-BE49-F238E27FC236}">
              <a16:creationId xmlns:a16="http://schemas.microsoft.com/office/drawing/2014/main" id="{F3F40771-4222-47CC-871D-90E208E6C0B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1428749" cy="630450"/>
        </a:xfrm>
        <a:prstGeom prst="rect">
          <a:avLst/>
        </a:prstGeom>
      </xdr:spPr>
    </xdr:pic>
    <xdr:clientData/>
  </xdr:twoCellAnchor>
  <xdr:twoCellAnchor editAs="absolute">
    <xdr:from>
      <xdr:col>0</xdr:col>
      <xdr:colOff>168275</xdr:colOff>
      <xdr:row>4</xdr:row>
      <xdr:rowOff>53108</xdr:rowOff>
    </xdr:from>
    <xdr:to>
      <xdr:col>0</xdr:col>
      <xdr:colOff>2244726</xdr:colOff>
      <xdr:row>5</xdr:row>
      <xdr:rowOff>131155</xdr:rowOff>
    </xdr:to>
    <xdr:sp macro="" textlink="Índice!B11">
      <xdr:nvSpPr>
        <xdr:cNvPr id="35" name="Retângulo: Cantos Arredondados 34">
          <a:hlinkClick xmlns:r="http://schemas.openxmlformats.org/officeDocument/2006/relationships" r:id="rId9"/>
          <a:extLst>
            <a:ext uri="{FF2B5EF4-FFF2-40B4-BE49-F238E27FC236}">
              <a16:creationId xmlns:a16="http://schemas.microsoft.com/office/drawing/2014/main" id="{B472E3E7-A53F-45EE-B527-91BF06D7BD9C}"/>
            </a:ext>
          </a:extLst>
        </xdr:cNvPr>
        <xdr:cNvSpPr/>
      </xdr:nvSpPr>
      <xdr:spPr>
        <a:xfrm>
          <a:off x="168275" y="1310408"/>
          <a:ext cx="2076451" cy="392372"/>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F33965A9-F29C-45B1-B44F-793911BE0E16}"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SOBRE A ENEVA</a:t>
          </a:fld>
          <a:endParaRPr lang="en-US" sz="1200" b="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5</xdr:row>
      <xdr:rowOff>205219</xdr:rowOff>
    </xdr:from>
    <xdr:to>
      <xdr:col>0</xdr:col>
      <xdr:colOff>2244726</xdr:colOff>
      <xdr:row>6</xdr:row>
      <xdr:rowOff>270565</xdr:rowOff>
    </xdr:to>
    <xdr:sp macro="" textlink="Índice!B18">
      <xdr:nvSpPr>
        <xdr:cNvPr id="36" name="Retângulo: Cantos Arredondados 35">
          <a:hlinkClick xmlns:r="http://schemas.openxmlformats.org/officeDocument/2006/relationships" r:id="rId10"/>
          <a:extLst>
            <a:ext uri="{FF2B5EF4-FFF2-40B4-BE49-F238E27FC236}">
              <a16:creationId xmlns:a16="http://schemas.microsoft.com/office/drawing/2014/main" id="{352D0714-C1DB-459F-B222-66A4A3CD9ADB}"/>
            </a:ext>
          </a:extLst>
        </xdr:cNvPr>
        <xdr:cNvSpPr/>
      </xdr:nvSpPr>
      <xdr:spPr>
        <a:xfrm>
          <a:off x="168275" y="1776844"/>
          <a:ext cx="2076451" cy="37967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2F1BA57D-0FC6-4EA4-B8DC-479835623E5F}"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GOVERNANÇA CORPORATIVA</a:t>
          </a:fld>
          <a:endParaRPr lang="en-US" sz="1200" b="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7</xdr:row>
      <xdr:rowOff>20780</xdr:rowOff>
    </xdr:from>
    <xdr:to>
      <xdr:col>0</xdr:col>
      <xdr:colOff>2244726</xdr:colOff>
      <xdr:row>8</xdr:row>
      <xdr:rowOff>95651</xdr:rowOff>
    </xdr:to>
    <xdr:sp macro="" textlink="Índice!B42">
      <xdr:nvSpPr>
        <xdr:cNvPr id="37" name="Retângulo: Cantos Arredondados 36">
          <a:hlinkClick xmlns:r="http://schemas.openxmlformats.org/officeDocument/2006/relationships" r:id="rId11"/>
          <a:extLst>
            <a:ext uri="{FF2B5EF4-FFF2-40B4-BE49-F238E27FC236}">
              <a16:creationId xmlns:a16="http://schemas.microsoft.com/office/drawing/2014/main" id="{952D675E-AC21-47E2-B0BF-56BDA1B229D6}"/>
            </a:ext>
          </a:extLst>
        </xdr:cNvPr>
        <xdr:cNvSpPr/>
      </xdr:nvSpPr>
      <xdr:spPr>
        <a:xfrm>
          <a:off x="168275" y="2221055"/>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962DD367-B184-4650-9984-051F2F1C046E}"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CAPITAL FINANCEIRO</a:t>
          </a:fld>
          <a:endParaRPr lang="en-US" sz="1200" b="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8</xdr:row>
      <xdr:rowOff>151226</xdr:rowOff>
    </xdr:from>
    <xdr:to>
      <xdr:col>0</xdr:col>
      <xdr:colOff>2244726</xdr:colOff>
      <xdr:row>9</xdr:row>
      <xdr:rowOff>101713</xdr:rowOff>
    </xdr:to>
    <xdr:sp macro="" textlink="Índice!B46">
      <xdr:nvSpPr>
        <xdr:cNvPr id="38" name="Retângulo: Cantos Arredondados 37">
          <a:hlinkClick xmlns:r="http://schemas.openxmlformats.org/officeDocument/2006/relationships" r:id="rId12"/>
          <a:extLst>
            <a:ext uri="{FF2B5EF4-FFF2-40B4-BE49-F238E27FC236}">
              <a16:creationId xmlns:a16="http://schemas.microsoft.com/office/drawing/2014/main" id="{DC2CA6F3-C74E-4BCE-BFD6-1EF91F4C28EB}"/>
            </a:ext>
          </a:extLst>
        </xdr:cNvPr>
        <xdr:cNvSpPr/>
      </xdr:nvSpPr>
      <xdr:spPr>
        <a:xfrm>
          <a:off x="168275" y="2665826"/>
          <a:ext cx="2076451" cy="388637"/>
        </a:xfrm>
        <a:prstGeom prst="roundRect">
          <a:avLst/>
        </a:prstGeom>
        <a:solidFill>
          <a:srgbClr val="00A0A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5DB2827-C19F-45F1-9D53-221255EA4EE5}" type="TxLink">
            <a:rPr lang="en-US" sz="1050" b="1" i="0" u="none" strike="noStrike">
              <a:solidFill>
                <a:schemeClr val="bg1"/>
              </a:solidFill>
              <a:effectLst/>
              <a:latin typeface="Calibri regular"/>
              <a:ea typeface="+mn-ea"/>
              <a:cs typeface="+mn-cs"/>
            </a:rPr>
            <a:pPr algn="l"/>
            <a:t>CAPITAL NATURAL</a:t>
          </a:fld>
          <a:endParaRPr lang="en-US" sz="1200" b="1">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18</xdr:row>
      <xdr:rowOff>13852</xdr:rowOff>
    </xdr:from>
    <xdr:to>
      <xdr:col>0</xdr:col>
      <xdr:colOff>2244726</xdr:colOff>
      <xdr:row>19</xdr:row>
      <xdr:rowOff>99503</xdr:rowOff>
    </xdr:to>
    <xdr:sp macro="" textlink="Índice!B85">
      <xdr:nvSpPr>
        <xdr:cNvPr id="39" name="Retângulo: Cantos Arredondados 38">
          <a:hlinkClick xmlns:r="http://schemas.openxmlformats.org/officeDocument/2006/relationships" r:id="rId13"/>
          <a:extLst>
            <a:ext uri="{FF2B5EF4-FFF2-40B4-BE49-F238E27FC236}">
              <a16:creationId xmlns:a16="http://schemas.microsoft.com/office/drawing/2014/main" id="{91E95ACC-919E-4201-BD77-C09B93D6390F}"/>
            </a:ext>
          </a:extLst>
        </xdr:cNvPr>
        <xdr:cNvSpPr/>
      </xdr:nvSpPr>
      <xdr:spPr>
        <a:xfrm>
          <a:off x="168275" y="6167002"/>
          <a:ext cx="2076451" cy="39997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141CCF2D-8BD5-482F-A5B7-DD69ACDD6D59}" type="TxLink">
            <a:rPr lang="en-US" sz="1050" b="0" i="0" u="none" strike="noStrike">
              <a:solidFill>
                <a:srgbClr val="695E4A"/>
              </a:solidFill>
              <a:effectLst/>
              <a:latin typeface="Calibri regular"/>
              <a:ea typeface="+mn-ea"/>
              <a:cs typeface="+mn-cs"/>
            </a:rPr>
            <a:pPr algn="l"/>
            <a:t>CAPITAL HUMANO</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19</xdr:row>
      <xdr:rowOff>197713</xdr:rowOff>
    </xdr:from>
    <xdr:to>
      <xdr:col>0</xdr:col>
      <xdr:colOff>2244726</xdr:colOff>
      <xdr:row>20</xdr:row>
      <xdr:rowOff>150013</xdr:rowOff>
    </xdr:to>
    <xdr:sp macro="" textlink="Índice!B114">
      <xdr:nvSpPr>
        <xdr:cNvPr id="40" name="Retângulo: Cantos Arredondados 39">
          <a:hlinkClick xmlns:r="http://schemas.openxmlformats.org/officeDocument/2006/relationships" r:id="rId14"/>
          <a:extLst>
            <a:ext uri="{FF2B5EF4-FFF2-40B4-BE49-F238E27FC236}">
              <a16:creationId xmlns:a16="http://schemas.microsoft.com/office/drawing/2014/main" id="{310AA095-8688-408B-8C45-1988AE2F4FD0}"/>
            </a:ext>
          </a:extLst>
        </xdr:cNvPr>
        <xdr:cNvSpPr/>
      </xdr:nvSpPr>
      <xdr:spPr>
        <a:xfrm>
          <a:off x="168275" y="6665188"/>
          <a:ext cx="2076451" cy="39045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787CDF4-532E-45FE-B3C5-E1027A0FC9BA}" type="TxLink">
            <a:rPr lang="en-US" sz="1050" b="0" i="0" u="none" strike="noStrike">
              <a:solidFill>
                <a:srgbClr val="695E4A"/>
              </a:solidFill>
              <a:effectLst/>
              <a:latin typeface="Calibri regular"/>
              <a:ea typeface="+mn-ea"/>
              <a:cs typeface="+mn-cs"/>
            </a:rPr>
            <a:pPr algn="l"/>
            <a:t>CAPITAL SOCIAL E DE RELACIONAMENTO</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20</xdr:row>
      <xdr:rowOff>252893</xdr:rowOff>
    </xdr:from>
    <xdr:to>
      <xdr:col>0</xdr:col>
      <xdr:colOff>2244726</xdr:colOff>
      <xdr:row>22</xdr:row>
      <xdr:rowOff>24779</xdr:rowOff>
    </xdr:to>
    <xdr:sp macro="" textlink="Índice!B132">
      <xdr:nvSpPr>
        <xdr:cNvPr id="41" name="Retângulo: Cantos Arredondados 40">
          <a:hlinkClick xmlns:r="http://schemas.openxmlformats.org/officeDocument/2006/relationships" r:id="rId15"/>
          <a:extLst>
            <a:ext uri="{FF2B5EF4-FFF2-40B4-BE49-F238E27FC236}">
              <a16:creationId xmlns:a16="http://schemas.microsoft.com/office/drawing/2014/main" id="{9753E938-ECCB-4093-B39B-A0FE2177B96B}"/>
            </a:ext>
          </a:extLst>
        </xdr:cNvPr>
        <xdr:cNvSpPr/>
      </xdr:nvSpPr>
      <xdr:spPr>
        <a:xfrm>
          <a:off x="168275" y="7158518"/>
          <a:ext cx="2076451" cy="40053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02CB742-7D86-4403-810E-A837165E9175}" type="TxLink">
            <a:rPr lang="en-US" sz="1050" b="0" i="0" u="none" strike="noStrike">
              <a:solidFill>
                <a:srgbClr val="695E4A"/>
              </a:solidFill>
              <a:effectLst/>
              <a:latin typeface="Calibri regular"/>
              <a:ea typeface="+mn-ea"/>
              <a:cs typeface="+mn-cs"/>
            </a:rPr>
            <a:pPr algn="l"/>
            <a:t>CAPITAL INTELECTUAL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22</xdr:row>
      <xdr:rowOff>119254</xdr:rowOff>
    </xdr:from>
    <xdr:to>
      <xdr:col>0</xdr:col>
      <xdr:colOff>2244726</xdr:colOff>
      <xdr:row>23</xdr:row>
      <xdr:rowOff>194125</xdr:rowOff>
    </xdr:to>
    <xdr:sp macro="" textlink="Índice!B134">
      <xdr:nvSpPr>
        <xdr:cNvPr id="42" name="Retângulo: Cantos Arredondados 41">
          <a:hlinkClick xmlns:r="http://schemas.openxmlformats.org/officeDocument/2006/relationships" r:id="rId16"/>
          <a:extLst>
            <a:ext uri="{FF2B5EF4-FFF2-40B4-BE49-F238E27FC236}">
              <a16:creationId xmlns:a16="http://schemas.microsoft.com/office/drawing/2014/main" id="{13762EC7-03DA-4694-A9AC-A406A0ED4E6E}"/>
            </a:ext>
          </a:extLst>
        </xdr:cNvPr>
        <xdr:cNvSpPr/>
      </xdr:nvSpPr>
      <xdr:spPr>
        <a:xfrm>
          <a:off x="168275" y="7653529"/>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DF4F091-171F-48DC-84DF-7D491DCEA7F5}" type="TxLink">
            <a:rPr lang="en-US" sz="1050" b="0" i="0" u="none" strike="noStrike">
              <a:solidFill>
                <a:srgbClr val="695E4A"/>
              </a:solidFill>
              <a:effectLst/>
              <a:latin typeface="Calibri regular"/>
              <a:ea typeface="+mn-ea"/>
              <a:cs typeface="+mn-cs"/>
            </a:rPr>
            <a:pPr algn="l"/>
            <a:t>CAPITAL MANUFATURADO</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23</xdr:row>
      <xdr:rowOff>299944</xdr:rowOff>
    </xdr:from>
    <xdr:to>
      <xdr:col>0</xdr:col>
      <xdr:colOff>2244726</xdr:colOff>
      <xdr:row>25</xdr:row>
      <xdr:rowOff>62306</xdr:rowOff>
    </xdr:to>
    <xdr:sp macro="" textlink="Índice!B141">
      <xdr:nvSpPr>
        <xdr:cNvPr id="43" name="Retângulo: Cantos Arredondados 42">
          <a:hlinkClick xmlns:r="http://schemas.openxmlformats.org/officeDocument/2006/relationships" r:id="rId17"/>
          <a:extLst>
            <a:ext uri="{FF2B5EF4-FFF2-40B4-BE49-F238E27FC236}">
              <a16:creationId xmlns:a16="http://schemas.microsoft.com/office/drawing/2014/main" id="{87BAE15F-8FC4-40D6-9052-0F0DDC37D2AE}"/>
            </a:ext>
          </a:extLst>
        </xdr:cNvPr>
        <xdr:cNvSpPr/>
      </xdr:nvSpPr>
      <xdr:spPr>
        <a:xfrm>
          <a:off x="168275" y="8148544"/>
          <a:ext cx="2076451" cy="391012"/>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E7FB90D-2102-4582-AC1B-BDDE109819F7}" type="TxLink">
            <a:rPr lang="en-US" sz="1050" b="0" i="0" u="none" strike="noStrike">
              <a:solidFill>
                <a:srgbClr val="695E4A"/>
              </a:solidFill>
              <a:effectLst/>
              <a:latin typeface="Calibri regular"/>
              <a:ea typeface="+mn-ea"/>
              <a:cs typeface="+mn-cs"/>
            </a:rPr>
            <a:pPr algn="l"/>
            <a:t>INDICADORES PRÓPRIOS</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9</xdr:row>
      <xdr:rowOff>146708</xdr:rowOff>
    </xdr:from>
    <xdr:to>
      <xdr:col>0</xdr:col>
      <xdr:colOff>2244550</xdr:colOff>
      <xdr:row>10</xdr:row>
      <xdr:rowOff>221580</xdr:rowOff>
    </xdr:to>
    <xdr:sp macro="" textlink="Índice!C46">
      <xdr:nvSpPr>
        <xdr:cNvPr id="44" name="Retângulo: Cantos Arredondados 43">
          <a:hlinkClick xmlns:r="http://schemas.openxmlformats.org/officeDocument/2006/relationships" r:id="rId12"/>
          <a:extLst>
            <a:ext uri="{FF2B5EF4-FFF2-40B4-BE49-F238E27FC236}">
              <a16:creationId xmlns:a16="http://schemas.microsoft.com/office/drawing/2014/main" id="{912CD27B-7337-48C6-9A56-5D99394A3333}"/>
            </a:ext>
          </a:extLst>
        </xdr:cNvPr>
        <xdr:cNvSpPr/>
      </xdr:nvSpPr>
      <xdr:spPr>
        <a:xfrm>
          <a:off x="339725" y="3099458"/>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F1088BDF-D9DD-4357-8D9A-431F2FD3984F}" type="TxLink">
            <a:rPr lang="en-US" sz="1050" b="0" i="0" u="none" strike="noStrike">
              <a:solidFill>
                <a:schemeClr val="bg1"/>
              </a:solidFill>
              <a:latin typeface="Calibri regular"/>
              <a:ea typeface="Calibri" panose="020F0502020204030204" pitchFamily="34" charset="0"/>
              <a:cs typeface="Calibri" panose="020F0502020204030204" pitchFamily="34" charset="0"/>
            </a:rPr>
            <a:pPr algn="l"/>
            <a:t>Gestão responsável dos recursos naturais</a:t>
          </a:fld>
          <a:endParaRPr lang="en-US" sz="1200" b="1" u="sng">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10</xdr:row>
      <xdr:rowOff>266575</xdr:rowOff>
    </xdr:from>
    <xdr:to>
      <xdr:col>0</xdr:col>
      <xdr:colOff>2244550</xdr:colOff>
      <xdr:row>12</xdr:row>
      <xdr:rowOff>27122</xdr:rowOff>
    </xdr:to>
    <xdr:sp macro="" textlink="Índice!C48">
      <xdr:nvSpPr>
        <xdr:cNvPr id="45" name="Retângulo: Cantos Arredondados 44">
          <a:hlinkClick xmlns:r="http://schemas.openxmlformats.org/officeDocument/2006/relationships" r:id="rId18"/>
          <a:extLst>
            <a:ext uri="{FF2B5EF4-FFF2-40B4-BE49-F238E27FC236}">
              <a16:creationId xmlns:a16="http://schemas.microsoft.com/office/drawing/2014/main" id="{C83CCEE0-B84B-435F-9183-B6AFE894A7C6}"/>
            </a:ext>
          </a:extLst>
        </xdr:cNvPr>
        <xdr:cNvSpPr/>
      </xdr:nvSpPr>
      <xdr:spPr>
        <a:xfrm>
          <a:off x="339725" y="3533650"/>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6AA8B5CB-C844-47EE-8000-2AF537645986}" type="TxLink">
            <a:rPr lang="en-US" sz="1050" b="0" i="0" u="none" strike="noStrike">
              <a:solidFill>
                <a:schemeClr val="bg1"/>
              </a:solidFill>
              <a:effectLst/>
              <a:latin typeface="Calibri regular"/>
              <a:ea typeface="+mn-ea"/>
              <a:cs typeface="+mn-cs"/>
            </a:rPr>
            <a:pPr algn="l"/>
            <a:t>Estratégia climática &amp; transição energética</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12</xdr:row>
      <xdr:rowOff>72117</xdr:rowOff>
    </xdr:from>
    <xdr:to>
      <xdr:col>0</xdr:col>
      <xdr:colOff>2244550</xdr:colOff>
      <xdr:row>13</xdr:row>
      <xdr:rowOff>146989</xdr:rowOff>
    </xdr:to>
    <xdr:sp macro="" textlink="Índice!C60">
      <xdr:nvSpPr>
        <xdr:cNvPr id="46" name="Retângulo: Cantos Arredondados 45">
          <a:hlinkClick xmlns:r="http://schemas.openxmlformats.org/officeDocument/2006/relationships" r:id="rId19"/>
          <a:extLst>
            <a:ext uri="{FF2B5EF4-FFF2-40B4-BE49-F238E27FC236}">
              <a16:creationId xmlns:a16="http://schemas.microsoft.com/office/drawing/2014/main" id="{A5A621BC-AE35-4FFD-A315-B75DD976A3CC}"/>
            </a:ext>
          </a:extLst>
        </xdr:cNvPr>
        <xdr:cNvSpPr/>
      </xdr:nvSpPr>
      <xdr:spPr>
        <a:xfrm>
          <a:off x="339725" y="3967842"/>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1FF9CAEC-13FB-480A-9E02-CA691B02FB37}" type="TxLink">
            <a:rPr lang="en-US" sz="1050" b="0" i="0" u="none" strike="noStrike">
              <a:solidFill>
                <a:schemeClr val="bg1"/>
              </a:solidFill>
              <a:effectLst/>
              <a:latin typeface="Calibri regular"/>
              <a:ea typeface="+mn-ea"/>
              <a:cs typeface="+mn-cs"/>
            </a:rPr>
            <a:pPr algn="l"/>
            <a:t>Energia</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13</xdr:row>
      <xdr:rowOff>191984</xdr:rowOff>
    </xdr:from>
    <xdr:to>
      <xdr:col>0</xdr:col>
      <xdr:colOff>2244550</xdr:colOff>
      <xdr:row>14</xdr:row>
      <xdr:rowOff>143031</xdr:rowOff>
    </xdr:to>
    <xdr:sp macro="" textlink="Índice!C64">
      <xdr:nvSpPr>
        <xdr:cNvPr id="47" name="Retângulo: Cantos Arredondados 46">
          <a:hlinkClick xmlns:r="http://schemas.openxmlformats.org/officeDocument/2006/relationships" r:id="rId6"/>
          <a:extLst>
            <a:ext uri="{FF2B5EF4-FFF2-40B4-BE49-F238E27FC236}">
              <a16:creationId xmlns:a16="http://schemas.microsoft.com/office/drawing/2014/main" id="{9FCE1BCB-4944-44A1-A230-C7683E809192}"/>
            </a:ext>
          </a:extLst>
        </xdr:cNvPr>
        <xdr:cNvSpPr/>
      </xdr:nvSpPr>
      <xdr:spPr>
        <a:xfrm>
          <a:off x="339725" y="4402034"/>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F4CE45AF-E90B-47ED-8E5E-B810B86FA5CA}" type="TxLink">
            <a:rPr lang="en-US" sz="1050" b="0" i="0" u="none" strike="noStrike">
              <a:solidFill>
                <a:schemeClr val="bg1"/>
              </a:solidFill>
              <a:effectLst/>
              <a:latin typeface="Calibri regular"/>
              <a:ea typeface="+mn-ea"/>
              <a:cs typeface="+mn-cs"/>
            </a:rPr>
            <a:pPr algn="l"/>
            <a:t>Biodiversidade e ecossistemas</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14</xdr:row>
      <xdr:rowOff>188026</xdr:rowOff>
    </xdr:from>
    <xdr:to>
      <xdr:col>0</xdr:col>
      <xdr:colOff>2244550</xdr:colOff>
      <xdr:row>15</xdr:row>
      <xdr:rowOff>262898</xdr:rowOff>
    </xdr:to>
    <xdr:sp macro="" textlink="Índice!C69">
      <xdr:nvSpPr>
        <xdr:cNvPr id="48" name="Retângulo: Cantos Arredondados 47">
          <a:hlinkClick xmlns:r="http://schemas.openxmlformats.org/officeDocument/2006/relationships" r:id="rId20"/>
          <a:extLst>
            <a:ext uri="{FF2B5EF4-FFF2-40B4-BE49-F238E27FC236}">
              <a16:creationId xmlns:a16="http://schemas.microsoft.com/office/drawing/2014/main" id="{208D7EB7-5C1F-4ECC-9413-A9286A080418}"/>
            </a:ext>
          </a:extLst>
        </xdr:cNvPr>
        <xdr:cNvSpPr/>
      </xdr:nvSpPr>
      <xdr:spPr>
        <a:xfrm>
          <a:off x="339725" y="4836226"/>
          <a:ext cx="1904825" cy="389197"/>
        </a:xfrm>
        <a:prstGeom prst="roundRect">
          <a:avLst/>
        </a:prstGeom>
        <a:solidFill>
          <a:srgbClr val="00A0A8"/>
        </a:solidFill>
        <a:ln>
          <a:noFill/>
        </a:ln>
        <a:effectLst>
          <a:outerShdw blurRad="76200" dir="13500000" sy="23000" kx="1200000" algn="br" rotWithShape="0">
            <a:prstClr val="black">
              <a:alpha val="2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C3AB62A2-FB4B-4EBF-8354-2469563BA06D}" type="TxLink">
            <a:rPr lang="en-US" sz="1050" b="1" i="0" u="sng" strike="noStrike">
              <a:solidFill>
                <a:schemeClr val="bg1"/>
              </a:solidFill>
              <a:effectLst/>
              <a:latin typeface="Calibri regular"/>
              <a:ea typeface="+mn-ea"/>
              <a:cs typeface="+mn-cs"/>
            </a:rPr>
            <a:pPr algn="l"/>
            <a:t>Recursos hídricos</a:t>
          </a:fld>
          <a:endParaRPr lang="en-US" sz="1200" b="1" u="sng">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15</xdr:row>
      <xdr:rowOff>307893</xdr:rowOff>
    </xdr:from>
    <xdr:to>
      <xdr:col>0</xdr:col>
      <xdr:colOff>2244550</xdr:colOff>
      <xdr:row>16</xdr:row>
      <xdr:rowOff>258940</xdr:rowOff>
    </xdr:to>
    <xdr:sp macro="" textlink="Índice!C76">
      <xdr:nvSpPr>
        <xdr:cNvPr id="49" name="Retângulo: Cantos Arredondados 48">
          <a:hlinkClick xmlns:r="http://schemas.openxmlformats.org/officeDocument/2006/relationships" r:id="rId5"/>
          <a:extLst>
            <a:ext uri="{FF2B5EF4-FFF2-40B4-BE49-F238E27FC236}">
              <a16:creationId xmlns:a16="http://schemas.microsoft.com/office/drawing/2014/main" id="{07439844-B765-4626-A9BC-0D10195D4DF4}"/>
            </a:ext>
          </a:extLst>
        </xdr:cNvPr>
        <xdr:cNvSpPr/>
      </xdr:nvSpPr>
      <xdr:spPr>
        <a:xfrm>
          <a:off x="339725" y="5270418"/>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1EBC69DC-F9A3-433A-A512-944FADA79E94}" type="TxLink">
            <a:rPr lang="en-US" sz="1050" b="0" i="0" u="none" strike="noStrike">
              <a:solidFill>
                <a:schemeClr val="bg1"/>
              </a:solidFill>
              <a:effectLst/>
              <a:latin typeface="Calibri regular"/>
              <a:ea typeface="+mn-ea"/>
              <a:cs typeface="+mn-cs"/>
            </a:rPr>
            <a:pPr algn="l"/>
            <a:t>Emissões atmosféricas</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16</xdr:row>
      <xdr:rowOff>303933</xdr:rowOff>
    </xdr:from>
    <xdr:to>
      <xdr:col>0</xdr:col>
      <xdr:colOff>2244550</xdr:colOff>
      <xdr:row>17</xdr:row>
      <xdr:rowOff>378805</xdr:rowOff>
    </xdr:to>
    <xdr:sp macro="" textlink="Índice!C79">
      <xdr:nvSpPr>
        <xdr:cNvPr id="50" name="Retângulo: Cantos Arredondados 49">
          <a:hlinkClick xmlns:r="http://schemas.openxmlformats.org/officeDocument/2006/relationships" r:id="rId21"/>
          <a:extLst>
            <a:ext uri="{FF2B5EF4-FFF2-40B4-BE49-F238E27FC236}">
              <a16:creationId xmlns:a16="http://schemas.microsoft.com/office/drawing/2014/main" id="{BF181CC1-DBA4-485F-8258-8992B42F29BE}"/>
            </a:ext>
          </a:extLst>
        </xdr:cNvPr>
        <xdr:cNvSpPr/>
      </xdr:nvSpPr>
      <xdr:spPr>
        <a:xfrm>
          <a:off x="339725" y="5704608"/>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743B82EF-367E-44EA-BCCD-A20D5D187DFD}" type="TxLink">
            <a:rPr lang="en-US" sz="1050" b="0" i="0" u="none" strike="noStrike">
              <a:solidFill>
                <a:schemeClr val="bg1"/>
              </a:solidFill>
              <a:effectLst/>
              <a:latin typeface="Calibri regular"/>
              <a:ea typeface="+mn-ea"/>
              <a:cs typeface="+mn-cs"/>
            </a:rPr>
            <a:pPr algn="l"/>
            <a:t>Resíduos</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wsDr>
</file>

<file path=xl/drawings/drawing19.xml><?xml version="1.0" encoding="utf-8"?>
<xdr:wsDr xmlns:xdr="http://schemas.openxmlformats.org/drawingml/2006/spreadsheetDrawing" xmlns:a="http://schemas.openxmlformats.org/drawingml/2006/main">
  <xdr:twoCellAnchor editAs="absolute">
    <xdr:from>
      <xdr:col>2</xdr:col>
      <xdr:colOff>438150</xdr:colOff>
      <xdr:row>0</xdr:row>
      <xdr:rowOff>138112</xdr:rowOff>
    </xdr:from>
    <xdr:to>
      <xdr:col>3</xdr:col>
      <xdr:colOff>149225</xdr:colOff>
      <xdr:row>1</xdr:row>
      <xdr:rowOff>208987</xdr:rowOff>
    </xdr:to>
    <xdr:grpSp>
      <xdr:nvGrpSpPr>
        <xdr:cNvPr id="4" name="Agrupar 3">
          <a:hlinkClick xmlns:r="http://schemas.openxmlformats.org/officeDocument/2006/relationships" r:id="rId1"/>
          <a:extLst>
            <a:ext uri="{FF2B5EF4-FFF2-40B4-BE49-F238E27FC236}">
              <a16:creationId xmlns:a16="http://schemas.microsoft.com/office/drawing/2014/main" id="{3B8036EB-AAE7-4D0B-9F07-DE1FC8D89382}"/>
            </a:ext>
          </a:extLst>
        </xdr:cNvPr>
        <xdr:cNvGrpSpPr/>
      </xdr:nvGrpSpPr>
      <xdr:grpSpPr>
        <a:xfrm>
          <a:off x="2933700" y="138112"/>
          <a:ext cx="1101725" cy="385200"/>
          <a:chOff x="2933700" y="138112"/>
          <a:chExt cx="1095375" cy="385200"/>
        </a:xfrm>
      </xdr:grpSpPr>
      <xdr:sp macro="" textlink="">
        <xdr:nvSpPr>
          <xdr:cNvPr id="5" name="Retângulo 4">
            <a:extLst>
              <a:ext uri="{FF2B5EF4-FFF2-40B4-BE49-F238E27FC236}">
                <a16:creationId xmlns:a16="http://schemas.microsoft.com/office/drawing/2014/main" id="{CF3C5175-CBD7-EA1D-82A8-3695B70E2E0C}"/>
              </a:ext>
            </a:extLst>
          </xdr:cNvPr>
          <xdr:cNvSpPr/>
        </xdr:nvSpPr>
        <xdr:spPr>
          <a:xfrm>
            <a:off x="3243542" y="138112"/>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a:solidFill>
                  <a:srgbClr val="695E4A"/>
                </a:solidFill>
                <a:latin typeface="Calibre regular"/>
              </a:rPr>
              <a:t>Início</a:t>
            </a:r>
          </a:p>
        </xdr:txBody>
      </xdr:sp>
      <xdr:pic>
        <xdr:nvPicPr>
          <xdr:cNvPr id="6" name="Imagem 5">
            <a:extLst>
              <a:ext uri="{FF2B5EF4-FFF2-40B4-BE49-F238E27FC236}">
                <a16:creationId xmlns:a16="http://schemas.microsoft.com/office/drawing/2014/main" id="{D8724327-68CE-4077-8215-3B46D5F72CA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33700" y="138112"/>
            <a:ext cx="385200" cy="385200"/>
          </a:xfrm>
          <a:prstGeom prst="rect">
            <a:avLst/>
          </a:prstGeom>
        </xdr:spPr>
      </xdr:pic>
    </xdr:grpSp>
    <xdr:clientData/>
  </xdr:twoCellAnchor>
  <xdr:twoCellAnchor editAs="absolute">
    <xdr:from>
      <xdr:col>3</xdr:col>
      <xdr:colOff>415925</xdr:colOff>
      <xdr:row>0</xdr:row>
      <xdr:rowOff>150018</xdr:rowOff>
    </xdr:from>
    <xdr:to>
      <xdr:col>4</xdr:col>
      <xdr:colOff>130175</xdr:colOff>
      <xdr:row>1</xdr:row>
      <xdr:rowOff>211368</xdr:rowOff>
    </xdr:to>
    <xdr:grpSp>
      <xdr:nvGrpSpPr>
        <xdr:cNvPr id="7" name="Agrupar 6">
          <a:hlinkClick xmlns:r="http://schemas.openxmlformats.org/officeDocument/2006/relationships" r:id="rId3"/>
          <a:extLst>
            <a:ext uri="{FF2B5EF4-FFF2-40B4-BE49-F238E27FC236}">
              <a16:creationId xmlns:a16="http://schemas.microsoft.com/office/drawing/2014/main" id="{2B0CC54F-5494-4BDE-9651-8F09F7DF00D3}"/>
            </a:ext>
          </a:extLst>
        </xdr:cNvPr>
        <xdr:cNvGrpSpPr/>
      </xdr:nvGrpSpPr>
      <xdr:grpSpPr>
        <a:xfrm>
          <a:off x="4302125" y="150018"/>
          <a:ext cx="1104900" cy="375675"/>
          <a:chOff x="4295775" y="140493"/>
          <a:chExt cx="1104900" cy="385200"/>
        </a:xfrm>
      </xdr:grpSpPr>
      <xdr:sp macro="" textlink="">
        <xdr:nvSpPr>
          <xdr:cNvPr id="8" name="Retângulo 7">
            <a:extLst>
              <a:ext uri="{FF2B5EF4-FFF2-40B4-BE49-F238E27FC236}">
                <a16:creationId xmlns:a16="http://schemas.microsoft.com/office/drawing/2014/main" id="{7E172B9C-1361-AA71-D33D-75CA0FB67F36}"/>
              </a:ext>
            </a:extLst>
          </xdr:cNvPr>
          <xdr:cNvSpPr/>
        </xdr:nvSpPr>
        <xdr:spPr>
          <a:xfrm>
            <a:off x="4615142" y="140493"/>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u="none">
                <a:solidFill>
                  <a:srgbClr val="695E4A"/>
                </a:solidFill>
                <a:latin typeface="Calibre regular"/>
              </a:rPr>
              <a:t>Índice</a:t>
            </a:r>
          </a:p>
        </xdr:txBody>
      </xdr:sp>
      <xdr:pic>
        <xdr:nvPicPr>
          <xdr:cNvPr id="9" name="Imagem 8">
            <a:extLst>
              <a:ext uri="{FF2B5EF4-FFF2-40B4-BE49-F238E27FC236}">
                <a16:creationId xmlns:a16="http://schemas.microsoft.com/office/drawing/2014/main" id="{9DAC6033-4F10-536E-C3F0-005729407E3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295775" y="140493"/>
            <a:ext cx="385200" cy="385200"/>
          </a:xfrm>
          <a:prstGeom prst="rect">
            <a:avLst/>
          </a:prstGeom>
        </xdr:spPr>
      </xdr:pic>
    </xdr:grpSp>
    <xdr:clientData/>
  </xdr:twoCellAnchor>
  <xdr:twoCellAnchor editAs="absolute">
    <xdr:from>
      <xdr:col>8</xdr:col>
      <xdr:colOff>1085147</xdr:colOff>
      <xdr:row>0</xdr:row>
      <xdr:rowOff>154633</xdr:rowOff>
    </xdr:from>
    <xdr:to>
      <xdr:col>9</xdr:col>
      <xdr:colOff>114552</xdr:colOff>
      <xdr:row>1</xdr:row>
      <xdr:rowOff>235531</xdr:rowOff>
    </xdr:to>
    <xdr:grpSp>
      <xdr:nvGrpSpPr>
        <xdr:cNvPr id="10" name="Agrupar 9">
          <a:hlinkClick xmlns:r="http://schemas.openxmlformats.org/officeDocument/2006/relationships" r:id="rId5"/>
          <a:extLst>
            <a:ext uri="{FF2B5EF4-FFF2-40B4-BE49-F238E27FC236}">
              <a16:creationId xmlns:a16="http://schemas.microsoft.com/office/drawing/2014/main" id="{8C575EFE-BD0B-40E0-8E7D-E9EE5623F37A}"/>
            </a:ext>
          </a:extLst>
        </xdr:cNvPr>
        <xdr:cNvGrpSpPr/>
      </xdr:nvGrpSpPr>
      <xdr:grpSpPr>
        <a:xfrm>
          <a:off x="11924597" y="154633"/>
          <a:ext cx="420055" cy="395223"/>
          <a:chOff x="11937133" y="129787"/>
          <a:chExt cx="416880" cy="386672"/>
        </a:xfrm>
      </xdr:grpSpPr>
      <xdr:sp macro="" textlink="">
        <xdr:nvSpPr>
          <xdr:cNvPr id="11" name="Retângulo: Cantos Arredondados 10">
            <a:extLst>
              <a:ext uri="{FF2B5EF4-FFF2-40B4-BE49-F238E27FC236}">
                <a16:creationId xmlns:a16="http://schemas.microsoft.com/office/drawing/2014/main" id="{238DD4EE-D423-D381-7A83-E760C24C8AA6}"/>
              </a:ext>
            </a:extLst>
          </xdr:cNvPr>
          <xdr:cNvSpPr/>
        </xdr:nvSpPr>
        <xdr:spPr>
          <a:xfrm>
            <a:off x="11937133" y="129787"/>
            <a:ext cx="416880"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2" name="Seta: para a Direita 11">
            <a:extLst>
              <a:ext uri="{FF2B5EF4-FFF2-40B4-BE49-F238E27FC236}">
                <a16:creationId xmlns:a16="http://schemas.microsoft.com/office/drawing/2014/main" id="{47177EA6-18DB-2D0D-8E87-9A0B62382A8A}"/>
              </a:ext>
            </a:extLst>
          </xdr:cNvPr>
          <xdr:cNvSpPr/>
        </xdr:nvSpPr>
        <xdr:spPr>
          <a:xfrm>
            <a:off x="12020462" y="215812"/>
            <a:ext cx="249559" cy="214888"/>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8</xdr:col>
      <xdr:colOff>589127</xdr:colOff>
      <xdr:row>0</xdr:row>
      <xdr:rowOff>154633</xdr:rowOff>
    </xdr:from>
    <xdr:to>
      <xdr:col>8</xdr:col>
      <xdr:colOff>992905</xdr:colOff>
      <xdr:row>1</xdr:row>
      <xdr:rowOff>235531</xdr:rowOff>
    </xdr:to>
    <xdr:grpSp>
      <xdr:nvGrpSpPr>
        <xdr:cNvPr id="13" name="Agrupar 12">
          <a:hlinkClick xmlns:r="http://schemas.openxmlformats.org/officeDocument/2006/relationships" r:id="rId6"/>
          <a:extLst>
            <a:ext uri="{FF2B5EF4-FFF2-40B4-BE49-F238E27FC236}">
              <a16:creationId xmlns:a16="http://schemas.microsoft.com/office/drawing/2014/main" id="{A2BE7328-C0FD-4897-9C23-EEEB0BEFAA6B}"/>
            </a:ext>
          </a:extLst>
        </xdr:cNvPr>
        <xdr:cNvGrpSpPr/>
      </xdr:nvGrpSpPr>
      <xdr:grpSpPr>
        <a:xfrm>
          <a:off x="11428577" y="154633"/>
          <a:ext cx="403778" cy="395223"/>
          <a:chOff x="11434763" y="129787"/>
          <a:chExt cx="413303" cy="386672"/>
        </a:xfrm>
      </xdr:grpSpPr>
      <xdr:sp macro="" textlink="">
        <xdr:nvSpPr>
          <xdr:cNvPr id="14" name="Retângulo: Cantos Arredondados 13">
            <a:extLst>
              <a:ext uri="{FF2B5EF4-FFF2-40B4-BE49-F238E27FC236}">
                <a16:creationId xmlns:a16="http://schemas.microsoft.com/office/drawing/2014/main" id="{B79B9F00-BF8A-13E4-1CAB-0B99808902E0}"/>
              </a:ext>
            </a:extLst>
          </xdr:cNvPr>
          <xdr:cNvSpPr/>
        </xdr:nvSpPr>
        <xdr:spPr>
          <a:xfrm>
            <a:off x="11434763" y="129787"/>
            <a:ext cx="413303"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5" name="Seta: para a Direita 14">
            <a:extLst>
              <a:ext uri="{FF2B5EF4-FFF2-40B4-BE49-F238E27FC236}">
                <a16:creationId xmlns:a16="http://schemas.microsoft.com/office/drawing/2014/main" id="{9C87E0C1-02F9-6761-5B52-EC9E157C9957}"/>
              </a:ext>
            </a:extLst>
          </xdr:cNvPr>
          <xdr:cNvSpPr/>
        </xdr:nvSpPr>
        <xdr:spPr>
          <a:xfrm rot="10800000">
            <a:off x="11516147" y="216302"/>
            <a:ext cx="250536" cy="215011"/>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168275</xdr:colOff>
      <xdr:row>2</xdr:row>
      <xdr:rowOff>209550</xdr:rowOff>
    </xdr:from>
    <xdr:to>
      <xdr:col>0</xdr:col>
      <xdr:colOff>2244726</xdr:colOff>
      <xdr:row>3</xdr:row>
      <xdr:rowOff>302111</xdr:rowOff>
    </xdr:to>
    <xdr:sp macro="" textlink="Índice!B6">
      <xdr:nvSpPr>
        <xdr:cNvPr id="33" name="Retângulo: Cantos Arredondados 32">
          <a:hlinkClick xmlns:r="http://schemas.openxmlformats.org/officeDocument/2006/relationships" r:id="rId7"/>
          <a:extLst>
            <a:ext uri="{FF2B5EF4-FFF2-40B4-BE49-F238E27FC236}">
              <a16:creationId xmlns:a16="http://schemas.microsoft.com/office/drawing/2014/main" id="{A2DE26F3-6E41-410E-8896-4FBB8BEEFAA6}"/>
            </a:ext>
          </a:extLst>
        </xdr:cNvPr>
        <xdr:cNvSpPr/>
      </xdr:nvSpPr>
      <xdr:spPr>
        <a:xfrm>
          <a:off x="168275" y="838200"/>
          <a:ext cx="2076451" cy="40688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marL="0" indent="0" algn="l"/>
          <a:fld id="{C5F2A057-0E67-4C6B-8D2D-2669E4DF8AA8}"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marL="0" indent="0" algn="l"/>
            <a:t>APRESENTAÇÃO</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0</xdr:colOff>
      <xdr:row>0</xdr:row>
      <xdr:rowOff>0</xdr:rowOff>
    </xdr:from>
    <xdr:to>
      <xdr:col>0</xdr:col>
      <xdr:colOff>1428749</xdr:colOff>
      <xdr:row>2</xdr:row>
      <xdr:rowOff>1800</xdr:rowOff>
    </xdr:to>
    <xdr:pic>
      <xdr:nvPicPr>
        <xdr:cNvPr id="34" name="Imagem 33">
          <a:extLst>
            <a:ext uri="{FF2B5EF4-FFF2-40B4-BE49-F238E27FC236}">
              <a16:creationId xmlns:a16="http://schemas.microsoft.com/office/drawing/2014/main" id="{8C7B6D5E-3748-4AEB-832A-079E64CA057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1428749" cy="630450"/>
        </a:xfrm>
        <a:prstGeom prst="rect">
          <a:avLst/>
        </a:prstGeom>
      </xdr:spPr>
    </xdr:pic>
    <xdr:clientData/>
  </xdr:twoCellAnchor>
  <xdr:twoCellAnchor editAs="absolute">
    <xdr:from>
      <xdr:col>0</xdr:col>
      <xdr:colOff>168275</xdr:colOff>
      <xdr:row>4</xdr:row>
      <xdr:rowOff>53108</xdr:rowOff>
    </xdr:from>
    <xdr:to>
      <xdr:col>0</xdr:col>
      <xdr:colOff>2244726</xdr:colOff>
      <xdr:row>5</xdr:row>
      <xdr:rowOff>131155</xdr:rowOff>
    </xdr:to>
    <xdr:sp macro="" textlink="Índice!B11">
      <xdr:nvSpPr>
        <xdr:cNvPr id="35" name="Retângulo: Cantos Arredondados 34">
          <a:hlinkClick xmlns:r="http://schemas.openxmlformats.org/officeDocument/2006/relationships" r:id="rId9"/>
          <a:extLst>
            <a:ext uri="{FF2B5EF4-FFF2-40B4-BE49-F238E27FC236}">
              <a16:creationId xmlns:a16="http://schemas.microsoft.com/office/drawing/2014/main" id="{7CFE2A18-7E62-4F3D-90B2-7136961DC0E7}"/>
            </a:ext>
          </a:extLst>
        </xdr:cNvPr>
        <xdr:cNvSpPr/>
      </xdr:nvSpPr>
      <xdr:spPr>
        <a:xfrm>
          <a:off x="168275" y="1310408"/>
          <a:ext cx="2076451" cy="392372"/>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F33965A9-F29C-45B1-B44F-793911BE0E16}"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SOBRE A ENEVA</a:t>
          </a:fld>
          <a:endParaRPr lang="en-US" sz="1200" b="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5</xdr:row>
      <xdr:rowOff>205219</xdr:rowOff>
    </xdr:from>
    <xdr:to>
      <xdr:col>0</xdr:col>
      <xdr:colOff>2244726</xdr:colOff>
      <xdr:row>6</xdr:row>
      <xdr:rowOff>146740</xdr:rowOff>
    </xdr:to>
    <xdr:sp macro="" textlink="Índice!B18">
      <xdr:nvSpPr>
        <xdr:cNvPr id="36" name="Retângulo: Cantos Arredondados 35">
          <a:hlinkClick xmlns:r="http://schemas.openxmlformats.org/officeDocument/2006/relationships" r:id="rId10"/>
          <a:extLst>
            <a:ext uri="{FF2B5EF4-FFF2-40B4-BE49-F238E27FC236}">
              <a16:creationId xmlns:a16="http://schemas.microsoft.com/office/drawing/2014/main" id="{C4AC0CA5-0553-4D59-875D-D1C92DA5F5A8}"/>
            </a:ext>
          </a:extLst>
        </xdr:cNvPr>
        <xdr:cNvSpPr/>
      </xdr:nvSpPr>
      <xdr:spPr>
        <a:xfrm>
          <a:off x="168275" y="1776844"/>
          <a:ext cx="2076451" cy="37967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2F1BA57D-0FC6-4EA4-B8DC-479835623E5F}"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GOVERNANÇA CORPORATIVA</a:t>
          </a:fld>
          <a:endParaRPr lang="en-US" sz="1200" b="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6</xdr:row>
      <xdr:rowOff>211280</xdr:rowOff>
    </xdr:from>
    <xdr:to>
      <xdr:col>0</xdr:col>
      <xdr:colOff>2244726</xdr:colOff>
      <xdr:row>7</xdr:row>
      <xdr:rowOff>286151</xdr:rowOff>
    </xdr:to>
    <xdr:sp macro="" textlink="Índice!B42">
      <xdr:nvSpPr>
        <xdr:cNvPr id="37" name="Retângulo: Cantos Arredondados 36">
          <a:hlinkClick xmlns:r="http://schemas.openxmlformats.org/officeDocument/2006/relationships" r:id="rId11"/>
          <a:extLst>
            <a:ext uri="{FF2B5EF4-FFF2-40B4-BE49-F238E27FC236}">
              <a16:creationId xmlns:a16="http://schemas.microsoft.com/office/drawing/2014/main" id="{7B3674E7-8066-4745-B1A4-2ADB808E2CB3}"/>
            </a:ext>
          </a:extLst>
        </xdr:cNvPr>
        <xdr:cNvSpPr/>
      </xdr:nvSpPr>
      <xdr:spPr>
        <a:xfrm>
          <a:off x="168275" y="2221055"/>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962DD367-B184-4650-9984-051F2F1C046E}"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CAPITAL FINANCEIRO</a:t>
          </a:fld>
          <a:endParaRPr lang="en-US" sz="1200" b="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8</xdr:row>
      <xdr:rowOff>27401</xdr:rowOff>
    </xdr:from>
    <xdr:to>
      <xdr:col>0</xdr:col>
      <xdr:colOff>2244726</xdr:colOff>
      <xdr:row>9</xdr:row>
      <xdr:rowOff>101713</xdr:rowOff>
    </xdr:to>
    <xdr:sp macro="" textlink="Índice!B46">
      <xdr:nvSpPr>
        <xdr:cNvPr id="38" name="Retângulo: Cantos Arredondados 37">
          <a:hlinkClick xmlns:r="http://schemas.openxmlformats.org/officeDocument/2006/relationships" r:id="rId12"/>
          <a:extLst>
            <a:ext uri="{FF2B5EF4-FFF2-40B4-BE49-F238E27FC236}">
              <a16:creationId xmlns:a16="http://schemas.microsoft.com/office/drawing/2014/main" id="{75A9759F-84A4-4C35-8FD4-E359F1014047}"/>
            </a:ext>
          </a:extLst>
        </xdr:cNvPr>
        <xdr:cNvSpPr/>
      </xdr:nvSpPr>
      <xdr:spPr>
        <a:xfrm>
          <a:off x="168275" y="2665826"/>
          <a:ext cx="2076451" cy="388637"/>
        </a:xfrm>
        <a:prstGeom prst="roundRect">
          <a:avLst/>
        </a:prstGeom>
        <a:solidFill>
          <a:srgbClr val="00A0A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5DB2827-C19F-45F1-9D53-221255EA4EE5}" type="TxLink">
            <a:rPr lang="en-US" sz="1050" b="1" i="0" u="none" strike="noStrike">
              <a:solidFill>
                <a:schemeClr val="bg1"/>
              </a:solidFill>
              <a:effectLst/>
              <a:latin typeface="Calibri regular"/>
              <a:ea typeface="+mn-ea"/>
              <a:cs typeface="+mn-cs"/>
            </a:rPr>
            <a:pPr algn="l"/>
            <a:t>CAPITAL NATURAL</a:t>
          </a:fld>
          <a:endParaRPr lang="en-US" sz="1200" b="1">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18</xdr:row>
      <xdr:rowOff>194827</xdr:rowOff>
    </xdr:from>
    <xdr:to>
      <xdr:col>0</xdr:col>
      <xdr:colOff>2244726</xdr:colOff>
      <xdr:row>19</xdr:row>
      <xdr:rowOff>280478</xdr:rowOff>
    </xdr:to>
    <xdr:sp macro="" textlink="Índice!B85">
      <xdr:nvSpPr>
        <xdr:cNvPr id="39" name="Retângulo: Cantos Arredondados 38">
          <a:hlinkClick xmlns:r="http://schemas.openxmlformats.org/officeDocument/2006/relationships" r:id="rId13"/>
          <a:extLst>
            <a:ext uri="{FF2B5EF4-FFF2-40B4-BE49-F238E27FC236}">
              <a16:creationId xmlns:a16="http://schemas.microsoft.com/office/drawing/2014/main" id="{80E841F6-6CD8-4EAB-B300-900E8865DA40}"/>
            </a:ext>
          </a:extLst>
        </xdr:cNvPr>
        <xdr:cNvSpPr/>
      </xdr:nvSpPr>
      <xdr:spPr>
        <a:xfrm>
          <a:off x="168275" y="6167002"/>
          <a:ext cx="2076451" cy="39997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141CCF2D-8BD5-482F-A5B7-DD69ACDD6D59}" type="TxLink">
            <a:rPr lang="en-US" sz="1050" b="0" i="0" u="none" strike="noStrike">
              <a:solidFill>
                <a:srgbClr val="695E4A"/>
              </a:solidFill>
              <a:effectLst/>
              <a:latin typeface="Calibri regular"/>
              <a:ea typeface="+mn-ea"/>
              <a:cs typeface="+mn-cs"/>
            </a:rPr>
            <a:pPr algn="l"/>
            <a:t>CAPITAL HUMANO</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20</xdr:row>
      <xdr:rowOff>64363</xdr:rowOff>
    </xdr:from>
    <xdr:to>
      <xdr:col>0</xdr:col>
      <xdr:colOff>2244726</xdr:colOff>
      <xdr:row>21</xdr:row>
      <xdr:rowOff>140488</xdr:rowOff>
    </xdr:to>
    <xdr:sp macro="" textlink="Índice!B114">
      <xdr:nvSpPr>
        <xdr:cNvPr id="40" name="Retângulo: Cantos Arredondados 39">
          <a:hlinkClick xmlns:r="http://schemas.openxmlformats.org/officeDocument/2006/relationships" r:id="rId14"/>
          <a:extLst>
            <a:ext uri="{FF2B5EF4-FFF2-40B4-BE49-F238E27FC236}">
              <a16:creationId xmlns:a16="http://schemas.microsoft.com/office/drawing/2014/main" id="{9E5878E8-0131-436A-9C3A-406111AFA55D}"/>
            </a:ext>
          </a:extLst>
        </xdr:cNvPr>
        <xdr:cNvSpPr/>
      </xdr:nvSpPr>
      <xdr:spPr>
        <a:xfrm>
          <a:off x="168275" y="6665188"/>
          <a:ext cx="2076451" cy="39045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787CDF4-532E-45FE-B3C5-E1027A0FC9BA}" type="TxLink">
            <a:rPr lang="en-US" sz="1050" b="0" i="0" u="none" strike="noStrike">
              <a:solidFill>
                <a:srgbClr val="695E4A"/>
              </a:solidFill>
              <a:effectLst/>
              <a:latin typeface="Calibri regular"/>
              <a:ea typeface="+mn-ea"/>
              <a:cs typeface="+mn-cs"/>
            </a:rPr>
            <a:pPr algn="l"/>
            <a:t>CAPITAL SOCIAL E DE RELACIONAMENTO</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21</xdr:row>
      <xdr:rowOff>243368</xdr:rowOff>
    </xdr:from>
    <xdr:to>
      <xdr:col>0</xdr:col>
      <xdr:colOff>2244726</xdr:colOff>
      <xdr:row>22</xdr:row>
      <xdr:rowOff>205754</xdr:rowOff>
    </xdr:to>
    <xdr:sp macro="" textlink="Índice!B132">
      <xdr:nvSpPr>
        <xdr:cNvPr id="41" name="Retângulo: Cantos Arredondados 40">
          <a:hlinkClick xmlns:r="http://schemas.openxmlformats.org/officeDocument/2006/relationships" r:id="rId15"/>
          <a:extLst>
            <a:ext uri="{FF2B5EF4-FFF2-40B4-BE49-F238E27FC236}">
              <a16:creationId xmlns:a16="http://schemas.microsoft.com/office/drawing/2014/main" id="{5AF8DADA-3A00-4350-A6B1-CB6E188E73E0}"/>
            </a:ext>
          </a:extLst>
        </xdr:cNvPr>
        <xdr:cNvSpPr/>
      </xdr:nvSpPr>
      <xdr:spPr>
        <a:xfrm>
          <a:off x="168275" y="7158518"/>
          <a:ext cx="2076451" cy="40053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02CB742-7D86-4403-810E-A837165E9175}" type="TxLink">
            <a:rPr lang="en-US" sz="1050" b="0" i="0" u="none" strike="noStrike">
              <a:solidFill>
                <a:srgbClr val="695E4A"/>
              </a:solidFill>
              <a:effectLst/>
              <a:latin typeface="Calibri regular"/>
              <a:ea typeface="+mn-ea"/>
              <a:cs typeface="+mn-cs"/>
            </a:rPr>
            <a:pPr algn="l"/>
            <a:t>CAPITAL INTELECTUAL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22</xdr:row>
      <xdr:rowOff>300229</xdr:rowOff>
    </xdr:from>
    <xdr:to>
      <xdr:col>0</xdr:col>
      <xdr:colOff>2244726</xdr:colOff>
      <xdr:row>23</xdr:row>
      <xdr:rowOff>251275</xdr:rowOff>
    </xdr:to>
    <xdr:sp macro="" textlink="Índice!B134">
      <xdr:nvSpPr>
        <xdr:cNvPr id="42" name="Retângulo: Cantos Arredondados 41">
          <a:hlinkClick xmlns:r="http://schemas.openxmlformats.org/officeDocument/2006/relationships" r:id="rId16"/>
          <a:extLst>
            <a:ext uri="{FF2B5EF4-FFF2-40B4-BE49-F238E27FC236}">
              <a16:creationId xmlns:a16="http://schemas.microsoft.com/office/drawing/2014/main" id="{9B68A588-6E45-45E1-A5F4-19297FE611F5}"/>
            </a:ext>
          </a:extLst>
        </xdr:cNvPr>
        <xdr:cNvSpPr/>
      </xdr:nvSpPr>
      <xdr:spPr>
        <a:xfrm>
          <a:off x="168275" y="7653529"/>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DF4F091-171F-48DC-84DF-7D491DCEA7F5}" type="TxLink">
            <a:rPr lang="en-US" sz="1050" b="0" i="0" u="none" strike="noStrike">
              <a:solidFill>
                <a:srgbClr val="695E4A"/>
              </a:solidFill>
              <a:effectLst/>
              <a:latin typeface="Calibri regular"/>
              <a:ea typeface="+mn-ea"/>
              <a:cs typeface="+mn-cs"/>
            </a:rPr>
            <a:pPr algn="l"/>
            <a:t>CAPITAL MANUFATURADO</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23</xdr:row>
      <xdr:rowOff>357094</xdr:rowOff>
    </xdr:from>
    <xdr:to>
      <xdr:col>0</xdr:col>
      <xdr:colOff>2244726</xdr:colOff>
      <xdr:row>24</xdr:row>
      <xdr:rowOff>309956</xdr:rowOff>
    </xdr:to>
    <xdr:sp macro="" textlink="Índice!B141">
      <xdr:nvSpPr>
        <xdr:cNvPr id="43" name="Retângulo: Cantos Arredondados 42">
          <a:hlinkClick xmlns:r="http://schemas.openxmlformats.org/officeDocument/2006/relationships" r:id="rId17"/>
          <a:extLst>
            <a:ext uri="{FF2B5EF4-FFF2-40B4-BE49-F238E27FC236}">
              <a16:creationId xmlns:a16="http://schemas.microsoft.com/office/drawing/2014/main" id="{0CA871D9-47C3-4EF0-86B8-9BEFF8EEC87B}"/>
            </a:ext>
          </a:extLst>
        </xdr:cNvPr>
        <xdr:cNvSpPr/>
      </xdr:nvSpPr>
      <xdr:spPr>
        <a:xfrm>
          <a:off x="168275" y="8148544"/>
          <a:ext cx="2076451" cy="391012"/>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E7FB90D-2102-4582-AC1B-BDDE109819F7}" type="TxLink">
            <a:rPr lang="en-US" sz="1050" b="0" i="0" u="none" strike="noStrike">
              <a:solidFill>
                <a:srgbClr val="695E4A"/>
              </a:solidFill>
              <a:effectLst/>
              <a:latin typeface="Calibri regular"/>
              <a:ea typeface="+mn-ea"/>
              <a:cs typeface="+mn-cs"/>
            </a:rPr>
            <a:pPr algn="l"/>
            <a:t>INDICADORES PRÓPRIOS</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9</xdr:row>
      <xdr:rowOff>146708</xdr:rowOff>
    </xdr:from>
    <xdr:to>
      <xdr:col>0</xdr:col>
      <xdr:colOff>2244550</xdr:colOff>
      <xdr:row>10</xdr:row>
      <xdr:rowOff>221580</xdr:rowOff>
    </xdr:to>
    <xdr:sp macro="" textlink="Índice!C46">
      <xdr:nvSpPr>
        <xdr:cNvPr id="44" name="Retângulo: Cantos Arredondados 43">
          <a:hlinkClick xmlns:r="http://schemas.openxmlformats.org/officeDocument/2006/relationships" r:id="rId12"/>
          <a:extLst>
            <a:ext uri="{FF2B5EF4-FFF2-40B4-BE49-F238E27FC236}">
              <a16:creationId xmlns:a16="http://schemas.microsoft.com/office/drawing/2014/main" id="{36323F23-0D9B-47B1-BAC2-4A919937F5E9}"/>
            </a:ext>
          </a:extLst>
        </xdr:cNvPr>
        <xdr:cNvSpPr/>
      </xdr:nvSpPr>
      <xdr:spPr>
        <a:xfrm>
          <a:off x="339725" y="3099458"/>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F1088BDF-D9DD-4357-8D9A-431F2FD3984F}" type="TxLink">
            <a:rPr lang="en-US" sz="1050" b="0" i="0" u="none" strike="noStrike">
              <a:solidFill>
                <a:schemeClr val="bg1"/>
              </a:solidFill>
              <a:latin typeface="Calibri regular"/>
              <a:ea typeface="Calibri" panose="020F0502020204030204" pitchFamily="34" charset="0"/>
              <a:cs typeface="Calibri" panose="020F0502020204030204" pitchFamily="34" charset="0"/>
            </a:rPr>
            <a:pPr algn="l"/>
            <a:t>Gestão responsável dos recursos naturais</a:t>
          </a:fld>
          <a:endParaRPr lang="en-US" sz="1200" b="1" u="sng">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10</xdr:row>
      <xdr:rowOff>266575</xdr:rowOff>
    </xdr:from>
    <xdr:to>
      <xdr:col>0</xdr:col>
      <xdr:colOff>2244550</xdr:colOff>
      <xdr:row>12</xdr:row>
      <xdr:rowOff>27122</xdr:rowOff>
    </xdr:to>
    <xdr:sp macro="" textlink="Índice!C48">
      <xdr:nvSpPr>
        <xdr:cNvPr id="45" name="Retângulo: Cantos Arredondados 44">
          <a:hlinkClick xmlns:r="http://schemas.openxmlformats.org/officeDocument/2006/relationships" r:id="rId18"/>
          <a:extLst>
            <a:ext uri="{FF2B5EF4-FFF2-40B4-BE49-F238E27FC236}">
              <a16:creationId xmlns:a16="http://schemas.microsoft.com/office/drawing/2014/main" id="{7082FA70-BB19-4F2D-824B-9B44A28A19B4}"/>
            </a:ext>
          </a:extLst>
        </xdr:cNvPr>
        <xdr:cNvSpPr/>
      </xdr:nvSpPr>
      <xdr:spPr>
        <a:xfrm>
          <a:off x="339725" y="3533650"/>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6AA8B5CB-C844-47EE-8000-2AF537645986}" type="TxLink">
            <a:rPr lang="en-US" sz="1050" b="0" i="0" u="none" strike="noStrike">
              <a:solidFill>
                <a:schemeClr val="bg1"/>
              </a:solidFill>
              <a:effectLst/>
              <a:latin typeface="Calibri regular"/>
              <a:ea typeface="+mn-ea"/>
              <a:cs typeface="+mn-cs"/>
            </a:rPr>
            <a:pPr algn="l"/>
            <a:t>Estratégia climática &amp; transição energética</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12</xdr:row>
      <xdr:rowOff>72117</xdr:rowOff>
    </xdr:from>
    <xdr:to>
      <xdr:col>0</xdr:col>
      <xdr:colOff>2244550</xdr:colOff>
      <xdr:row>13</xdr:row>
      <xdr:rowOff>146989</xdr:rowOff>
    </xdr:to>
    <xdr:sp macro="" textlink="Índice!C60">
      <xdr:nvSpPr>
        <xdr:cNvPr id="46" name="Retângulo: Cantos Arredondados 45">
          <a:hlinkClick xmlns:r="http://schemas.openxmlformats.org/officeDocument/2006/relationships" r:id="rId19"/>
          <a:extLst>
            <a:ext uri="{FF2B5EF4-FFF2-40B4-BE49-F238E27FC236}">
              <a16:creationId xmlns:a16="http://schemas.microsoft.com/office/drawing/2014/main" id="{B1194FE4-9AC5-487C-8D32-8EB84953E7E5}"/>
            </a:ext>
          </a:extLst>
        </xdr:cNvPr>
        <xdr:cNvSpPr/>
      </xdr:nvSpPr>
      <xdr:spPr>
        <a:xfrm>
          <a:off x="339725" y="3967842"/>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1FF9CAEC-13FB-480A-9E02-CA691B02FB37}" type="TxLink">
            <a:rPr lang="en-US" sz="1050" b="0" i="0" u="none" strike="noStrike">
              <a:solidFill>
                <a:schemeClr val="bg1"/>
              </a:solidFill>
              <a:effectLst/>
              <a:latin typeface="Calibri regular"/>
              <a:ea typeface="+mn-ea"/>
              <a:cs typeface="+mn-cs"/>
            </a:rPr>
            <a:pPr algn="l"/>
            <a:t>Energia</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13</xdr:row>
      <xdr:rowOff>191984</xdr:rowOff>
    </xdr:from>
    <xdr:to>
      <xdr:col>0</xdr:col>
      <xdr:colOff>2244550</xdr:colOff>
      <xdr:row>14</xdr:row>
      <xdr:rowOff>143031</xdr:rowOff>
    </xdr:to>
    <xdr:sp macro="" textlink="Índice!C64">
      <xdr:nvSpPr>
        <xdr:cNvPr id="47" name="Retângulo: Cantos Arredondados 46">
          <a:hlinkClick xmlns:r="http://schemas.openxmlformats.org/officeDocument/2006/relationships" r:id="rId20"/>
          <a:extLst>
            <a:ext uri="{FF2B5EF4-FFF2-40B4-BE49-F238E27FC236}">
              <a16:creationId xmlns:a16="http://schemas.microsoft.com/office/drawing/2014/main" id="{FEBEFC06-A3C8-499A-AC0E-5AD3096FEBA8}"/>
            </a:ext>
          </a:extLst>
        </xdr:cNvPr>
        <xdr:cNvSpPr/>
      </xdr:nvSpPr>
      <xdr:spPr>
        <a:xfrm>
          <a:off x="339725" y="4402034"/>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F4CE45AF-E90B-47ED-8E5E-B810B86FA5CA}" type="TxLink">
            <a:rPr lang="en-US" sz="1050" b="0" i="0" u="none" strike="noStrike">
              <a:solidFill>
                <a:schemeClr val="bg1"/>
              </a:solidFill>
              <a:effectLst/>
              <a:latin typeface="Calibri regular"/>
              <a:ea typeface="+mn-ea"/>
              <a:cs typeface="+mn-cs"/>
            </a:rPr>
            <a:pPr algn="l"/>
            <a:t>Biodiversidade e ecossistemas</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14</xdr:row>
      <xdr:rowOff>188026</xdr:rowOff>
    </xdr:from>
    <xdr:to>
      <xdr:col>0</xdr:col>
      <xdr:colOff>2244550</xdr:colOff>
      <xdr:row>15</xdr:row>
      <xdr:rowOff>196223</xdr:rowOff>
    </xdr:to>
    <xdr:sp macro="" textlink="Índice!C69">
      <xdr:nvSpPr>
        <xdr:cNvPr id="48" name="Retângulo: Cantos Arredondados 47">
          <a:hlinkClick xmlns:r="http://schemas.openxmlformats.org/officeDocument/2006/relationships" r:id="rId6"/>
          <a:extLst>
            <a:ext uri="{FF2B5EF4-FFF2-40B4-BE49-F238E27FC236}">
              <a16:creationId xmlns:a16="http://schemas.microsoft.com/office/drawing/2014/main" id="{EBBE07C4-133A-466E-AAC6-534EAACB96A7}"/>
            </a:ext>
          </a:extLst>
        </xdr:cNvPr>
        <xdr:cNvSpPr/>
      </xdr:nvSpPr>
      <xdr:spPr>
        <a:xfrm>
          <a:off x="339725" y="4836226"/>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C3AB62A2-FB4B-4EBF-8354-2469563BA06D}" type="TxLink">
            <a:rPr lang="en-US" sz="1050" b="0" i="0" u="none" strike="noStrike">
              <a:solidFill>
                <a:schemeClr val="bg1"/>
              </a:solidFill>
              <a:effectLst/>
              <a:latin typeface="Calibri regular"/>
              <a:ea typeface="+mn-ea"/>
              <a:cs typeface="+mn-cs"/>
            </a:rPr>
            <a:pPr algn="l"/>
            <a:t>Recursos hídricos</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15</xdr:row>
      <xdr:rowOff>241218</xdr:rowOff>
    </xdr:from>
    <xdr:to>
      <xdr:col>0</xdr:col>
      <xdr:colOff>2244550</xdr:colOff>
      <xdr:row>17</xdr:row>
      <xdr:rowOff>1765</xdr:rowOff>
    </xdr:to>
    <xdr:sp macro="" textlink="Índice!C76">
      <xdr:nvSpPr>
        <xdr:cNvPr id="49" name="Retângulo: Cantos Arredondados 48">
          <a:hlinkClick xmlns:r="http://schemas.openxmlformats.org/officeDocument/2006/relationships" r:id="rId21"/>
          <a:extLst>
            <a:ext uri="{FF2B5EF4-FFF2-40B4-BE49-F238E27FC236}">
              <a16:creationId xmlns:a16="http://schemas.microsoft.com/office/drawing/2014/main" id="{DEE7CB00-4963-4472-8454-C0AF9ABF164A}"/>
            </a:ext>
          </a:extLst>
        </xdr:cNvPr>
        <xdr:cNvSpPr/>
      </xdr:nvSpPr>
      <xdr:spPr>
        <a:xfrm>
          <a:off x="339725" y="5270418"/>
          <a:ext cx="1904825" cy="389197"/>
        </a:xfrm>
        <a:prstGeom prst="roundRect">
          <a:avLst/>
        </a:prstGeom>
        <a:solidFill>
          <a:srgbClr val="00A0A8"/>
        </a:solidFill>
        <a:ln>
          <a:noFill/>
        </a:ln>
        <a:effectLst>
          <a:outerShdw blurRad="76200" dir="13500000" sy="23000" kx="1200000" algn="br" rotWithShape="0">
            <a:prstClr val="black">
              <a:alpha val="2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1EBC69DC-F9A3-433A-A512-944FADA79E94}" type="TxLink">
            <a:rPr lang="en-US" sz="1050" b="1" i="0" u="sng" strike="noStrike">
              <a:solidFill>
                <a:schemeClr val="bg1"/>
              </a:solidFill>
              <a:effectLst/>
              <a:latin typeface="Calibri regular"/>
              <a:ea typeface="+mn-ea"/>
              <a:cs typeface="+mn-cs"/>
            </a:rPr>
            <a:pPr algn="l"/>
            <a:t>Emissões atmosféricas</a:t>
          </a:fld>
          <a:endParaRPr lang="en-US" sz="1200" b="1" u="sng">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17</xdr:row>
      <xdr:rowOff>46758</xdr:rowOff>
    </xdr:from>
    <xdr:to>
      <xdr:col>0</xdr:col>
      <xdr:colOff>2244550</xdr:colOff>
      <xdr:row>18</xdr:row>
      <xdr:rowOff>121630</xdr:rowOff>
    </xdr:to>
    <xdr:sp macro="" textlink="Índice!C79">
      <xdr:nvSpPr>
        <xdr:cNvPr id="50" name="Retângulo: Cantos Arredondados 49">
          <a:hlinkClick xmlns:r="http://schemas.openxmlformats.org/officeDocument/2006/relationships" r:id="rId5"/>
          <a:extLst>
            <a:ext uri="{FF2B5EF4-FFF2-40B4-BE49-F238E27FC236}">
              <a16:creationId xmlns:a16="http://schemas.microsoft.com/office/drawing/2014/main" id="{37A2CB44-8FEF-4262-A39C-24EA64286B08}"/>
            </a:ext>
          </a:extLst>
        </xdr:cNvPr>
        <xdr:cNvSpPr/>
      </xdr:nvSpPr>
      <xdr:spPr>
        <a:xfrm>
          <a:off x="339725" y="5704608"/>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743B82EF-367E-44EA-BCCD-A20D5D187DFD}" type="TxLink">
            <a:rPr lang="en-US" sz="1050" b="0" i="0" u="none" strike="noStrike">
              <a:solidFill>
                <a:schemeClr val="bg1"/>
              </a:solidFill>
              <a:effectLst/>
              <a:latin typeface="Calibri regular"/>
              <a:ea typeface="+mn-ea"/>
              <a:cs typeface="+mn-cs"/>
            </a:rPr>
            <a:pPr algn="l"/>
            <a:t>Resíduos</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1235074</xdr:colOff>
      <xdr:row>2</xdr:row>
      <xdr:rowOff>1800</xdr:rowOff>
    </xdr:to>
    <xdr:pic>
      <xdr:nvPicPr>
        <xdr:cNvPr id="121" name="Imagem 120">
          <a:extLst>
            <a:ext uri="{FF2B5EF4-FFF2-40B4-BE49-F238E27FC236}">
              <a16:creationId xmlns:a16="http://schemas.microsoft.com/office/drawing/2014/main" id="{54CA595E-9014-42EA-8824-1848A230F5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28749" cy="630450"/>
        </a:xfrm>
        <a:prstGeom prst="rect">
          <a:avLst/>
        </a:prstGeom>
      </xdr:spPr>
    </xdr:pic>
    <xdr:clientData/>
  </xdr:twoCellAnchor>
  <xdr:twoCellAnchor editAs="absolute">
    <xdr:from>
      <xdr:col>4</xdr:col>
      <xdr:colOff>4197142</xdr:colOff>
      <xdr:row>0</xdr:row>
      <xdr:rowOff>134731</xdr:rowOff>
    </xdr:from>
    <xdr:to>
      <xdr:col>4</xdr:col>
      <xdr:colOff>4613289</xdr:colOff>
      <xdr:row>1</xdr:row>
      <xdr:rowOff>205888</xdr:rowOff>
    </xdr:to>
    <xdr:grpSp>
      <xdr:nvGrpSpPr>
        <xdr:cNvPr id="122" name="Agrupar 121">
          <a:hlinkClick xmlns:r="http://schemas.openxmlformats.org/officeDocument/2006/relationships" r:id="rId2"/>
          <a:extLst>
            <a:ext uri="{FF2B5EF4-FFF2-40B4-BE49-F238E27FC236}">
              <a16:creationId xmlns:a16="http://schemas.microsoft.com/office/drawing/2014/main" id="{0B35ACBC-796A-4C2B-9BCA-6F7C08E60F72}"/>
            </a:ext>
          </a:extLst>
        </xdr:cNvPr>
        <xdr:cNvGrpSpPr/>
      </xdr:nvGrpSpPr>
      <xdr:grpSpPr>
        <a:xfrm>
          <a:off x="11931442" y="134731"/>
          <a:ext cx="416147" cy="385482"/>
          <a:chOff x="11922668" y="186018"/>
          <a:chExt cx="590053" cy="545456"/>
        </a:xfrm>
      </xdr:grpSpPr>
      <xdr:sp macro="" textlink="">
        <xdr:nvSpPr>
          <xdr:cNvPr id="123" name="Retângulo: Cantos Arredondados 122">
            <a:extLst>
              <a:ext uri="{FF2B5EF4-FFF2-40B4-BE49-F238E27FC236}">
                <a16:creationId xmlns:a16="http://schemas.microsoft.com/office/drawing/2014/main" id="{3A8B7BE0-CF29-0649-3F70-AD221A867951}"/>
              </a:ext>
            </a:extLst>
          </xdr:cNvPr>
          <xdr:cNvSpPr/>
        </xdr:nvSpPr>
        <xdr:spPr>
          <a:xfrm>
            <a:off x="11922668" y="186018"/>
            <a:ext cx="590053" cy="545456"/>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24" name="Seta: para a Direita 123">
            <a:extLst>
              <a:ext uri="{FF2B5EF4-FFF2-40B4-BE49-F238E27FC236}">
                <a16:creationId xmlns:a16="http://schemas.microsoft.com/office/drawing/2014/main" id="{1C569CBA-9B08-56A0-9FB2-76B48754B415}"/>
              </a:ext>
            </a:extLst>
          </xdr:cNvPr>
          <xdr:cNvSpPr/>
        </xdr:nvSpPr>
        <xdr:spPr>
          <a:xfrm>
            <a:off x="12040612" y="307368"/>
            <a:ext cx="353227" cy="303130"/>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4</xdr:col>
      <xdr:colOff>3691597</xdr:colOff>
      <xdr:row>0</xdr:row>
      <xdr:rowOff>134731</xdr:rowOff>
    </xdr:from>
    <xdr:to>
      <xdr:col>4</xdr:col>
      <xdr:colOff>4111250</xdr:colOff>
      <xdr:row>1</xdr:row>
      <xdr:rowOff>205888</xdr:rowOff>
    </xdr:to>
    <xdr:grpSp>
      <xdr:nvGrpSpPr>
        <xdr:cNvPr id="125" name="Agrupar 124">
          <a:hlinkClick xmlns:r="http://schemas.openxmlformats.org/officeDocument/2006/relationships" r:id="rId3"/>
          <a:extLst>
            <a:ext uri="{FF2B5EF4-FFF2-40B4-BE49-F238E27FC236}">
              <a16:creationId xmlns:a16="http://schemas.microsoft.com/office/drawing/2014/main" id="{C6D134F6-1582-48AC-90B4-9668D3729197}"/>
            </a:ext>
          </a:extLst>
        </xdr:cNvPr>
        <xdr:cNvGrpSpPr/>
      </xdr:nvGrpSpPr>
      <xdr:grpSpPr>
        <a:xfrm>
          <a:off x="11425897" y="134731"/>
          <a:ext cx="419653" cy="385482"/>
          <a:chOff x="11250702" y="186018"/>
          <a:chExt cx="582710" cy="542364"/>
        </a:xfrm>
      </xdr:grpSpPr>
      <xdr:sp macro="" textlink="">
        <xdr:nvSpPr>
          <xdr:cNvPr id="126" name="Retângulo: Cantos Arredondados 125">
            <a:extLst>
              <a:ext uri="{FF2B5EF4-FFF2-40B4-BE49-F238E27FC236}">
                <a16:creationId xmlns:a16="http://schemas.microsoft.com/office/drawing/2014/main" id="{10604FF2-4A06-B868-A012-C2724F505B28}"/>
              </a:ext>
            </a:extLst>
          </xdr:cNvPr>
          <xdr:cNvSpPr/>
        </xdr:nvSpPr>
        <xdr:spPr>
          <a:xfrm>
            <a:off x="11250702" y="186018"/>
            <a:ext cx="582710" cy="542364"/>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27" name="Seta: para a Direita 126">
            <a:extLst>
              <a:ext uri="{FF2B5EF4-FFF2-40B4-BE49-F238E27FC236}">
                <a16:creationId xmlns:a16="http://schemas.microsoft.com/office/drawing/2014/main" id="{A060BB3B-AC38-1047-B108-228F5321DDB6}"/>
              </a:ext>
            </a:extLst>
          </xdr:cNvPr>
          <xdr:cNvSpPr/>
        </xdr:nvSpPr>
        <xdr:spPr>
          <a:xfrm rot="10800000">
            <a:off x="11365444" y="307368"/>
            <a:ext cx="353227" cy="301585"/>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2</xdr:col>
      <xdr:colOff>95250</xdr:colOff>
      <xdr:row>0</xdr:row>
      <xdr:rowOff>138112</xdr:rowOff>
    </xdr:from>
    <xdr:to>
      <xdr:col>2</xdr:col>
      <xdr:colOff>1196975</xdr:colOff>
      <xdr:row>1</xdr:row>
      <xdr:rowOff>208987</xdr:rowOff>
    </xdr:to>
    <xdr:grpSp>
      <xdr:nvGrpSpPr>
        <xdr:cNvPr id="128" name="Agrupar 127">
          <a:hlinkClick xmlns:r="http://schemas.openxmlformats.org/officeDocument/2006/relationships" r:id="rId4"/>
          <a:extLst>
            <a:ext uri="{FF2B5EF4-FFF2-40B4-BE49-F238E27FC236}">
              <a16:creationId xmlns:a16="http://schemas.microsoft.com/office/drawing/2014/main" id="{7E5551EA-8A16-45FE-856B-14B70D823B33}"/>
            </a:ext>
          </a:extLst>
        </xdr:cNvPr>
        <xdr:cNvGrpSpPr/>
      </xdr:nvGrpSpPr>
      <xdr:grpSpPr>
        <a:xfrm>
          <a:off x="2933700" y="138112"/>
          <a:ext cx="1101725" cy="385200"/>
          <a:chOff x="2933700" y="138112"/>
          <a:chExt cx="1095375" cy="385200"/>
        </a:xfrm>
      </xdr:grpSpPr>
      <xdr:sp macro="" textlink="">
        <xdr:nvSpPr>
          <xdr:cNvPr id="129" name="Retângulo 128">
            <a:extLst>
              <a:ext uri="{FF2B5EF4-FFF2-40B4-BE49-F238E27FC236}">
                <a16:creationId xmlns:a16="http://schemas.microsoft.com/office/drawing/2014/main" id="{F2F36E7C-D8A5-0165-D767-4A1C90434919}"/>
              </a:ext>
            </a:extLst>
          </xdr:cNvPr>
          <xdr:cNvSpPr/>
        </xdr:nvSpPr>
        <xdr:spPr>
          <a:xfrm>
            <a:off x="3243542" y="138112"/>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u="sng">
                <a:solidFill>
                  <a:srgbClr val="695E4A"/>
                </a:solidFill>
                <a:latin typeface="Calibre regular"/>
              </a:rPr>
              <a:t>Início</a:t>
            </a:r>
          </a:p>
        </xdr:txBody>
      </xdr:sp>
      <xdr:pic>
        <xdr:nvPicPr>
          <xdr:cNvPr id="130" name="Imagem 129">
            <a:extLst>
              <a:ext uri="{FF2B5EF4-FFF2-40B4-BE49-F238E27FC236}">
                <a16:creationId xmlns:a16="http://schemas.microsoft.com/office/drawing/2014/main" id="{6082A81A-C3D5-1935-0C6C-0D8F040054A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933700" y="138112"/>
            <a:ext cx="385200" cy="385200"/>
          </a:xfrm>
          <a:prstGeom prst="rect">
            <a:avLst/>
          </a:prstGeom>
        </xdr:spPr>
      </xdr:pic>
    </xdr:grpSp>
    <xdr:clientData/>
  </xdr:twoCellAnchor>
  <xdr:twoCellAnchor editAs="absolute">
    <xdr:from>
      <xdr:col>2</xdr:col>
      <xdr:colOff>1463675</xdr:colOff>
      <xdr:row>0</xdr:row>
      <xdr:rowOff>150018</xdr:rowOff>
    </xdr:from>
    <xdr:to>
      <xdr:col>2</xdr:col>
      <xdr:colOff>2568575</xdr:colOff>
      <xdr:row>1</xdr:row>
      <xdr:rowOff>211368</xdr:rowOff>
    </xdr:to>
    <xdr:grpSp>
      <xdr:nvGrpSpPr>
        <xdr:cNvPr id="131" name="Agrupar 130">
          <a:hlinkClick xmlns:r="http://schemas.openxmlformats.org/officeDocument/2006/relationships" r:id="rId2"/>
          <a:extLst>
            <a:ext uri="{FF2B5EF4-FFF2-40B4-BE49-F238E27FC236}">
              <a16:creationId xmlns:a16="http://schemas.microsoft.com/office/drawing/2014/main" id="{D5A2ADD6-2F55-48ED-85A1-E1C40DDAF741}"/>
            </a:ext>
          </a:extLst>
        </xdr:cNvPr>
        <xdr:cNvGrpSpPr/>
      </xdr:nvGrpSpPr>
      <xdr:grpSpPr>
        <a:xfrm>
          <a:off x="4302125" y="150018"/>
          <a:ext cx="1104900" cy="375675"/>
          <a:chOff x="4295775" y="140493"/>
          <a:chExt cx="1104900" cy="385200"/>
        </a:xfrm>
      </xdr:grpSpPr>
      <xdr:sp macro="" textlink="">
        <xdr:nvSpPr>
          <xdr:cNvPr id="132" name="Retângulo 131">
            <a:extLst>
              <a:ext uri="{FF2B5EF4-FFF2-40B4-BE49-F238E27FC236}">
                <a16:creationId xmlns:a16="http://schemas.microsoft.com/office/drawing/2014/main" id="{C48422AB-F87B-A35C-1B54-33CA889C6FC1}"/>
              </a:ext>
            </a:extLst>
          </xdr:cNvPr>
          <xdr:cNvSpPr/>
        </xdr:nvSpPr>
        <xdr:spPr>
          <a:xfrm>
            <a:off x="4615142" y="140493"/>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u="none">
                <a:solidFill>
                  <a:srgbClr val="695E4A"/>
                </a:solidFill>
                <a:latin typeface="Calibre regular"/>
              </a:rPr>
              <a:t>Índice</a:t>
            </a:r>
          </a:p>
        </xdr:txBody>
      </xdr:sp>
      <xdr:pic>
        <xdr:nvPicPr>
          <xdr:cNvPr id="133" name="Imagem 132">
            <a:extLst>
              <a:ext uri="{FF2B5EF4-FFF2-40B4-BE49-F238E27FC236}">
                <a16:creationId xmlns:a16="http://schemas.microsoft.com/office/drawing/2014/main" id="{B8E434AB-DC45-DB10-D655-DBC98858E60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295775" y="140493"/>
            <a:ext cx="385200" cy="385200"/>
          </a:xfrm>
          <a:prstGeom prst="rect">
            <a:avLst/>
          </a:prstGeom>
        </xdr:spPr>
      </xdr:pic>
    </xdr:grpSp>
    <xdr:clientData/>
  </xdr:twoCellAnchor>
  <xdr:twoCellAnchor editAs="absolute">
    <xdr:from>
      <xdr:col>1</xdr:col>
      <xdr:colOff>15875</xdr:colOff>
      <xdr:row>3</xdr:row>
      <xdr:rowOff>152400</xdr:rowOff>
    </xdr:from>
    <xdr:to>
      <xdr:col>4</xdr:col>
      <xdr:colOff>4632325</xdr:colOff>
      <xdr:row>12</xdr:row>
      <xdr:rowOff>95250</xdr:rowOff>
    </xdr:to>
    <xdr:sp macro="" textlink="">
      <xdr:nvSpPr>
        <xdr:cNvPr id="134" name="Retângulo 133">
          <a:extLst>
            <a:ext uri="{FF2B5EF4-FFF2-40B4-BE49-F238E27FC236}">
              <a16:creationId xmlns:a16="http://schemas.microsoft.com/office/drawing/2014/main" id="{152D378A-CFA2-DCD6-67C9-3667478BF027}"/>
            </a:ext>
          </a:extLst>
        </xdr:cNvPr>
        <xdr:cNvSpPr/>
      </xdr:nvSpPr>
      <xdr:spPr>
        <a:xfrm>
          <a:off x="209550" y="1095375"/>
          <a:ext cx="12153900" cy="2771775"/>
        </a:xfrm>
        <a:prstGeom prst="rect">
          <a:avLst/>
        </a:prstGeom>
        <a:solidFill>
          <a:schemeClr val="bg1"/>
        </a:solidFill>
        <a:ln w="12700">
          <a:solidFill>
            <a:srgbClr val="695E4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sz="1200" b="1" u="sng">
              <a:solidFill>
                <a:srgbClr val="695E4A"/>
              </a:solidFill>
              <a:latin typeface="Calibri" panose="020F0502020204030204" pitchFamily="34" charset="0"/>
              <a:ea typeface="Calibri" panose="020F0502020204030204" pitchFamily="34" charset="0"/>
              <a:cs typeface="Calibri" panose="020F0502020204030204" pitchFamily="34" charset="0"/>
            </a:rPr>
            <a:t>Sobre o Databook 2024 da Eneva</a:t>
          </a:r>
        </a:p>
        <a:p>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a:p>
          <a:r>
            <a:rPr lang="en-US" sz="1200" b="0">
              <a:solidFill>
                <a:srgbClr val="695E4A"/>
              </a:solidFill>
              <a:latin typeface="Calibri" panose="020F0502020204030204" pitchFamily="34" charset="0"/>
              <a:ea typeface="Calibri" panose="020F0502020204030204" pitchFamily="34" charset="0"/>
              <a:cs typeface="Calibri" panose="020F0502020204030204" pitchFamily="34" charset="0"/>
            </a:rPr>
            <a:t>O </a:t>
          </a:r>
          <a:r>
            <a:rPr lang="en-US" sz="1200" b="0" i="1">
              <a:solidFill>
                <a:srgbClr val="695E4A"/>
              </a:solidFill>
              <a:latin typeface="Calibri" panose="020F0502020204030204" pitchFamily="34" charset="0"/>
              <a:ea typeface="Calibri" panose="020F0502020204030204" pitchFamily="34" charset="0"/>
              <a:cs typeface="Calibri" panose="020F0502020204030204" pitchFamily="34" charset="0"/>
            </a:rPr>
            <a:t>Databook 2024 da Eneva</a:t>
          </a:r>
          <a:r>
            <a:rPr lang="en-US" sz="1200" b="0">
              <a:solidFill>
                <a:srgbClr val="695E4A"/>
              </a:solidFill>
              <a:latin typeface="Calibri" panose="020F0502020204030204" pitchFamily="34" charset="0"/>
              <a:ea typeface="Calibri" panose="020F0502020204030204" pitchFamily="34" charset="0"/>
              <a:cs typeface="Calibri" panose="020F0502020204030204" pitchFamily="34" charset="0"/>
            </a:rPr>
            <a:t> substitui o Caderno de Indicadores publicado nos dois últimos anos em conjunto com o Relato Integrado da Companhia. Este novo formato, em Excel, foi desenvolvido para tornar o acesso e o uso das informações ainda mais prático e eficiente para todos os nossos stakeholders.</a:t>
          </a:r>
        </a:p>
        <a:p>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a:p>
          <a:r>
            <a:rPr lang="en-US" sz="1200" b="0">
              <a:solidFill>
                <a:srgbClr val="695E4A"/>
              </a:solidFill>
              <a:latin typeface="Calibri" panose="020F0502020204030204" pitchFamily="34" charset="0"/>
              <a:ea typeface="Calibri" panose="020F0502020204030204" pitchFamily="34" charset="0"/>
              <a:cs typeface="Calibri" panose="020F0502020204030204" pitchFamily="34" charset="0"/>
            </a:rPr>
            <a:t>O documento reúne, de forma estruturada e transparente, os indicadores reportados pela Eneva com base nos frameworks GRI (Global Reporting Initiative), SASB (Sustainability Accounting Standards Board) e TCFD (Task Force on Climate-Related Financial Disclosures), complementando as informações apresentadas no </a:t>
          </a:r>
          <a:r>
            <a:rPr lang="en-US" sz="1200" b="0" i="1">
              <a:solidFill>
                <a:srgbClr val="695E4A"/>
              </a:solidFill>
              <a:latin typeface="Calibri" panose="020F0502020204030204" pitchFamily="34" charset="0"/>
              <a:ea typeface="Calibri" panose="020F0502020204030204" pitchFamily="34" charset="0"/>
              <a:cs typeface="Calibri" panose="020F0502020204030204" pitchFamily="34" charset="0"/>
            </a:rPr>
            <a:t>Relato Integrado 2024</a:t>
          </a:r>
          <a:r>
            <a:rPr lang="en-US" sz="1200" b="0">
              <a:solidFill>
                <a:srgbClr val="695E4A"/>
              </a:solidFill>
              <a:latin typeface="Calibri" panose="020F0502020204030204" pitchFamily="34" charset="0"/>
              <a:ea typeface="Calibri" panose="020F0502020204030204" pitchFamily="34" charset="0"/>
              <a:cs typeface="Calibri" panose="020F0502020204030204" pitchFamily="34" charset="0"/>
            </a:rPr>
            <a:t>.</a:t>
          </a:r>
        </a:p>
        <a:p>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a:p>
          <a:r>
            <a:rPr lang="en-US" sz="1200" b="0">
              <a:solidFill>
                <a:srgbClr val="695E4A"/>
              </a:solidFill>
              <a:latin typeface="Calibri" panose="020F0502020204030204" pitchFamily="34" charset="0"/>
              <a:ea typeface="Calibri" panose="020F0502020204030204" pitchFamily="34" charset="0"/>
              <a:cs typeface="Calibri" panose="020F0502020204030204" pitchFamily="34" charset="0"/>
            </a:rPr>
            <a:t>Além de cobrir os indicadores relacionados aos temas materiais da companhia no ano de 2024 — e, sempre que possível, seu histórico — o Databook inclui também indicadores próprios, como os de Contribuições Socioambientais e Impostos e Participações do Governo, reforçando o compromisso da Eneva com a transparência e a geração de valor sustentável.</a:t>
          </a:r>
        </a:p>
        <a:p>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a:p>
          <a:r>
            <a:rPr lang="en-US" sz="1200" b="0">
              <a:solidFill>
                <a:srgbClr val="695E4A"/>
              </a:solidFill>
              <a:latin typeface="Calibri" panose="020F0502020204030204" pitchFamily="34" charset="0"/>
              <a:ea typeface="Calibri" panose="020F0502020204030204" pitchFamily="34" charset="0"/>
              <a:cs typeface="Calibri" panose="020F0502020204030204" pitchFamily="34" charset="0"/>
            </a:rPr>
            <a:t>Para facilitar a navegação, o usuário pode utilizar a aba "Índice", localizada no menu superior da tela. A partir dela, é possível acessar a lista completa de indicadores respondidos, bem como visualizar as correlações com os capítulos e temas abordados no Relato Integrado. Essa estrutura permite uma consulta rápida e contextualizada das informações, promovendo uma leitura mais fluida e integrada do material disponibilizado.</a:t>
          </a:r>
        </a:p>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wsDr>
</file>

<file path=xl/drawings/drawing20.xml><?xml version="1.0" encoding="utf-8"?>
<xdr:wsDr xmlns:xdr="http://schemas.openxmlformats.org/drawingml/2006/spreadsheetDrawing" xmlns:a="http://schemas.openxmlformats.org/drawingml/2006/main">
  <xdr:twoCellAnchor editAs="absolute">
    <xdr:from>
      <xdr:col>2</xdr:col>
      <xdr:colOff>438150</xdr:colOff>
      <xdr:row>0</xdr:row>
      <xdr:rowOff>138112</xdr:rowOff>
    </xdr:from>
    <xdr:to>
      <xdr:col>3</xdr:col>
      <xdr:colOff>149225</xdr:colOff>
      <xdr:row>1</xdr:row>
      <xdr:rowOff>208987</xdr:rowOff>
    </xdr:to>
    <xdr:grpSp>
      <xdr:nvGrpSpPr>
        <xdr:cNvPr id="4" name="Agrupar 3">
          <a:hlinkClick xmlns:r="http://schemas.openxmlformats.org/officeDocument/2006/relationships" r:id="rId1"/>
          <a:extLst>
            <a:ext uri="{FF2B5EF4-FFF2-40B4-BE49-F238E27FC236}">
              <a16:creationId xmlns:a16="http://schemas.microsoft.com/office/drawing/2014/main" id="{1ADA64AC-292D-4708-968A-ACDF27A3C59F}"/>
            </a:ext>
          </a:extLst>
        </xdr:cNvPr>
        <xdr:cNvGrpSpPr/>
      </xdr:nvGrpSpPr>
      <xdr:grpSpPr>
        <a:xfrm>
          <a:off x="2933700" y="138112"/>
          <a:ext cx="1101725" cy="385200"/>
          <a:chOff x="2933700" y="138112"/>
          <a:chExt cx="1095375" cy="385200"/>
        </a:xfrm>
      </xdr:grpSpPr>
      <xdr:sp macro="" textlink="">
        <xdr:nvSpPr>
          <xdr:cNvPr id="5" name="Retângulo 4">
            <a:extLst>
              <a:ext uri="{FF2B5EF4-FFF2-40B4-BE49-F238E27FC236}">
                <a16:creationId xmlns:a16="http://schemas.microsoft.com/office/drawing/2014/main" id="{4589F277-D4E1-F5EF-FCB7-D8C8CA91B7D8}"/>
              </a:ext>
            </a:extLst>
          </xdr:cNvPr>
          <xdr:cNvSpPr/>
        </xdr:nvSpPr>
        <xdr:spPr>
          <a:xfrm>
            <a:off x="3243542" y="138112"/>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a:solidFill>
                  <a:srgbClr val="695E4A"/>
                </a:solidFill>
                <a:latin typeface="Calibre regular"/>
              </a:rPr>
              <a:t>Início</a:t>
            </a:r>
          </a:p>
        </xdr:txBody>
      </xdr:sp>
      <xdr:pic>
        <xdr:nvPicPr>
          <xdr:cNvPr id="6" name="Imagem 5">
            <a:extLst>
              <a:ext uri="{FF2B5EF4-FFF2-40B4-BE49-F238E27FC236}">
                <a16:creationId xmlns:a16="http://schemas.microsoft.com/office/drawing/2014/main" id="{58E741D2-2CE3-0C00-7E20-1953D20B017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33700" y="138112"/>
            <a:ext cx="385200" cy="385200"/>
          </a:xfrm>
          <a:prstGeom prst="rect">
            <a:avLst/>
          </a:prstGeom>
        </xdr:spPr>
      </xdr:pic>
    </xdr:grpSp>
    <xdr:clientData/>
  </xdr:twoCellAnchor>
  <xdr:twoCellAnchor editAs="absolute">
    <xdr:from>
      <xdr:col>3</xdr:col>
      <xdr:colOff>415925</xdr:colOff>
      <xdr:row>0</xdr:row>
      <xdr:rowOff>150018</xdr:rowOff>
    </xdr:from>
    <xdr:to>
      <xdr:col>4</xdr:col>
      <xdr:colOff>130175</xdr:colOff>
      <xdr:row>1</xdr:row>
      <xdr:rowOff>211368</xdr:rowOff>
    </xdr:to>
    <xdr:grpSp>
      <xdr:nvGrpSpPr>
        <xdr:cNvPr id="7" name="Agrupar 6">
          <a:hlinkClick xmlns:r="http://schemas.openxmlformats.org/officeDocument/2006/relationships" r:id="rId3"/>
          <a:extLst>
            <a:ext uri="{FF2B5EF4-FFF2-40B4-BE49-F238E27FC236}">
              <a16:creationId xmlns:a16="http://schemas.microsoft.com/office/drawing/2014/main" id="{CC2884F9-301A-42A8-B1B4-C40648AB86D6}"/>
            </a:ext>
          </a:extLst>
        </xdr:cNvPr>
        <xdr:cNvGrpSpPr/>
      </xdr:nvGrpSpPr>
      <xdr:grpSpPr>
        <a:xfrm>
          <a:off x="4302125" y="150018"/>
          <a:ext cx="1104900" cy="375675"/>
          <a:chOff x="4295775" y="140493"/>
          <a:chExt cx="1104900" cy="385200"/>
        </a:xfrm>
      </xdr:grpSpPr>
      <xdr:sp macro="" textlink="">
        <xdr:nvSpPr>
          <xdr:cNvPr id="8" name="Retângulo 7">
            <a:extLst>
              <a:ext uri="{FF2B5EF4-FFF2-40B4-BE49-F238E27FC236}">
                <a16:creationId xmlns:a16="http://schemas.microsoft.com/office/drawing/2014/main" id="{56A8E71D-1C4D-9F1D-006B-372DE21B00C2}"/>
              </a:ext>
            </a:extLst>
          </xdr:cNvPr>
          <xdr:cNvSpPr/>
        </xdr:nvSpPr>
        <xdr:spPr>
          <a:xfrm>
            <a:off x="4615142" y="140493"/>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u="none">
                <a:solidFill>
                  <a:srgbClr val="695E4A"/>
                </a:solidFill>
                <a:latin typeface="Calibre regular"/>
              </a:rPr>
              <a:t>Índice</a:t>
            </a:r>
          </a:p>
        </xdr:txBody>
      </xdr:sp>
      <xdr:pic>
        <xdr:nvPicPr>
          <xdr:cNvPr id="9" name="Imagem 8">
            <a:extLst>
              <a:ext uri="{FF2B5EF4-FFF2-40B4-BE49-F238E27FC236}">
                <a16:creationId xmlns:a16="http://schemas.microsoft.com/office/drawing/2014/main" id="{A64CB536-0D68-250F-321C-2A16C1D632E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295775" y="140493"/>
            <a:ext cx="385200" cy="385200"/>
          </a:xfrm>
          <a:prstGeom prst="rect">
            <a:avLst/>
          </a:prstGeom>
        </xdr:spPr>
      </xdr:pic>
    </xdr:grpSp>
    <xdr:clientData/>
  </xdr:twoCellAnchor>
  <xdr:twoCellAnchor editAs="absolute">
    <xdr:from>
      <xdr:col>8</xdr:col>
      <xdr:colOff>1085147</xdr:colOff>
      <xdr:row>0</xdr:row>
      <xdr:rowOff>154632</xdr:rowOff>
    </xdr:from>
    <xdr:to>
      <xdr:col>9</xdr:col>
      <xdr:colOff>114552</xdr:colOff>
      <xdr:row>1</xdr:row>
      <xdr:rowOff>235530</xdr:rowOff>
    </xdr:to>
    <xdr:grpSp>
      <xdr:nvGrpSpPr>
        <xdr:cNvPr id="10" name="Agrupar 9">
          <a:hlinkClick xmlns:r="http://schemas.openxmlformats.org/officeDocument/2006/relationships" r:id="rId5"/>
          <a:extLst>
            <a:ext uri="{FF2B5EF4-FFF2-40B4-BE49-F238E27FC236}">
              <a16:creationId xmlns:a16="http://schemas.microsoft.com/office/drawing/2014/main" id="{414CE229-4A82-4B32-A978-EEAA371C5441}"/>
            </a:ext>
          </a:extLst>
        </xdr:cNvPr>
        <xdr:cNvGrpSpPr/>
      </xdr:nvGrpSpPr>
      <xdr:grpSpPr>
        <a:xfrm>
          <a:off x="11924597" y="154632"/>
          <a:ext cx="420055" cy="395223"/>
          <a:chOff x="11937133" y="129787"/>
          <a:chExt cx="416880" cy="386672"/>
        </a:xfrm>
      </xdr:grpSpPr>
      <xdr:sp macro="" textlink="">
        <xdr:nvSpPr>
          <xdr:cNvPr id="11" name="Retângulo: Cantos Arredondados 10">
            <a:extLst>
              <a:ext uri="{FF2B5EF4-FFF2-40B4-BE49-F238E27FC236}">
                <a16:creationId xmlns:a16="http://schemas.microsoft.com/office/drawing/2014/main" id="{73F4FE9B-9D19-C833-D0E5-9AED36E2F4FE}"/>
              </a:ext>
            </a:extLst>
          </xdr:cNvPr>
          <xdr:cNvSpPr/>
        </xdr:nvSpPr>
        <xdr:spPr>
          <a:xfrm>
            <a:off x="11937133" y="129787"/>
            <a:ext cx="416880"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2" name="Seta: para a Direita 11">
            <a:extLst>
              <a:ext uri="{FF2B5EF4-FFF2-40B4-BE49-F238E27FC236}">
                <a16:creationId xmlns:a16="http://schemas.microsoft.com/office/drawing/2014/main" id="{12E007B1-4565-3DBB-808C-532330895CC2}"/>
              </a:ext>
            </a:extLst>
          </xdr:cNvPr>
          <xdr:cNvSpPr/>
        </xdr:nvSpPr>
        <xdr:spPr>
          <a:xfrm>
            <a:off x="12020462" y="215812"/>
            <a:ext cx="249559" cy="214888"/>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8</xdr:col>
      <xdr:colOff>589127</xdr:colOff>
      <xdr:row>0</xdr:row>
      <xdr:rowOff>154632</xdr:rowOff>
    </xdr:from>
    <xdr:to>
      <xdr:col>8</xdr:col>
      <xdr:colOff>992905</xdr:colOff>
      <xdr:row>1</xdr:row>
      <xdr:rowOff>235530</xdr:rowOff>
    </xdr:to>
    <xdr:grpSp>
      <xdr:nvGrpSpPr>
        <xdr:cNvPr id="13" name="Agrupar 12">
          <a:hlinkClick xmlns:r="http://schemas.openxmlformats.org/officeDocument/2006/relationships" r:id="rId6"/>
          <a:extLst>
            <a:ext uri="{FF2B5EF4-FFF2-40B4-BE49-F238E27FC236}">
              <a16:creationId xmlns:a16="http://schemas.microsoft.com/office/drawing/2014/main" id="{EBA7C1F9-789D-4487-B17B-2FF654CCB22A}"/>
            </a:ext>
          </a:extLst>
        </xdr:cNvPr>
        <xdr:cNvGrpSpPr/>
      </xdr:nvGrpSpPr>
      <xdr:grpSpPr>
        <a:xfrm>
          <a:off x="11428577" y="154632"/>
          <a:ext cx="403778" cy="395223"/>
          <a:chOff x="11434763" y="129787"/>
          <a:chExt cx="413303" cy="386672"/>
        </a:xfrm>
      </xdr:grpSpPr>
      <xdr:sp macro="" textlink="">
        <xdr:nvSpPr>
          <xdr:cNvPr id="14" name="Retângulo: Cantos Arredondados 13">
            <a:extLst>
              <a:ext uri="{FF2B5EF4-FFF2-40B4-BE49-F238E27FC236}">
                <a16:creationId xmlns:a16="http://schemas.microsoft.com/office/drawing/2014/main" id="{8C3DDD4F-1A15-5C97-3BB7-58AF92C76D1B}"/>
              </a:ext>
            </a:extLst>
          </xdr:cNvPr>
          <xdr:cNvSpPr/>
        </xdr:nvSpPr>
        <xdr:spPr>
          <a:xfrm>
            <a:off x="11434763" y="129787"/>
            <a:ext cx="413303"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5" name="Seta: para a Direita 14">
            <a:extLst>
              <a:ext uri="{FF2B5EF4-FFF2-40B4-BE49-F238E27FC236}">
                <a16:creationId xmlns:a16="http://schemas.microsoft.com/office/drawing/2014/main" id="{8B3C6C1E-FD91-BBF8-E7FD-F0E1E6901FC4}"/>
              </a:ext>
            </a:extLst>
          </xdr:cNvPr>
          <xdr:cNvSpPr/>
        </xdr:nvSpPr>
        <xdr:spPr>
          <a:xfrm rot="10800000">
            <a:off x="11516147" y="216302"/>
            <a:ext cx="250536" cy="215011"/>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168275</xdr:colOff>
      <xdr:row>2</xdr:row>
      <xdr:rowOff>209550</xdr:rowOff>
    </xdr:from>
    <xdr:to>
      <xdr:col>0</xdr:col>
      <xdr:colOff>2244726</xdr:colOff>
      <xdr:row>3</xdr:row>
      <xdr:rowOff>302111</xdr:rowOff>
    </xdr:to>
    <xdr:sp macro="" textlink="Índice!B6">
      <xdr:nvSpPr>
        <xdr:cNvPr id="35" name="Retângulo: Cantos Arredondados 34">
          <a:hlinkClick xmlns:r="http://schemas.openxmlformats.org/officeDocument/2006/relationships" r:id="rId7"/>
          <a:extLst>
            <a:ext uri="{FF2B5EF4-FFF2-40B4-BE49-F238E27FC236}">
              <a16:creationId xmlns:a16="http://schemas.microsoft.com/office/drawing/2014/main" id="{C7AB89FC-A67E-46D8-B7DE-FF4774A6DB6E}"/>
            </a:ext>
          </a:extLst>
        </xdr:cNvPr>
        <xdr:cNvSpPr/>
      </xdr:nvSpPr>
      <xdr:spPr>
        <a:xfrm>
          <a:off x="168275" y="838200"/>
          <a:ext cx="2076451" cy="40688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marL="0" indent="0" algn="l"/>
          <a:fld id="{C5F2A057-0E67-4C6B-8D2D-2669E4DF8AA8}"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marL="0" indent="0" algn="l"/>
            <a:t>APRESENTAÇÃO</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0</xdr:colOff>
      <xdr:row>0</xdr:row>
      <xdr:rowOff>0</xdr:rowOff>
    </xdr:from>
    <xdr:to>
      <xdr:col>0</xdr:col>
      <xdr:colOff>1428749</xdr:colOff>
      <xdr:row>2</xdr:row>
      <xdr:rowOff>1800</xdr:rowOff>
    </xdr:to>
    <xdr:pic>
      <xdr:nvPicPr>
        <xdr:cNvPr id="36" name="Imagem 35">
          <a:extLst>
            <a:ext uri="{FF2B5EF4-FFF2-40B4-BE49-F238E27FC236}">
              <a16:creationId xmlns:a16="http://schemas.microsoft.com/office/drawing/2014/main" id="{B6278CD5-E3A4-4F6B-A307-9116C6E1C7B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1428749" cy="630450"/>
        </a:xfrm>
        <a:prstGeom prst="rect">
          <a:avLst/>
        </a:prstGeom>
      </xdr:spPr>
    </xdr:pic>
    <xdr:clientData/>
  </xdr:twoCellAnchor>
  <xdr:twoCellAnchor editAs="absolute">
    <xdr:from>
      <xdr:col>0</xdr:col>
      <xdr:colOff>168275</xdr:colOff>
      <xdr:row>4</xdr:row>
      <xdr:rowOff>53108</xdr:rowOff>
    </xdr:from>
    <xdr:to>
      <xdr:col>0</xdr:col>
      <xdr:colOff>2244726</xdr:colOff>
      <xdr:row>5</xdr:row>
      <xdr:rowOff>131155</xdr:rowOff>
    </xdr:to>
    <xdr:sp macro="" textlink="Índice!B11">
      <xdr:nvSpPr>
        <xdr:cNvPr id="37" name="Retângulo: Cantos Arredondados 36">
          <a:hlinkClick xmlns:r="http://schemas.openxmlformats.org/officeDocument/2006/relationships" r:id="rId9"/>
          <a:extLst>
            <a:ext uri="{FF2B5EF4-FFF2-40B4-BE49-F238E27FC236}">
              <a16:creationId xmlns:a16="http://schemas.microsoft.com/office/drawing/2014/main" id="{816E416F-66F2-40BC-8987-8C38CA9CDF2C}"/>
            </a:ext>
          </a:extLst>
        </xdr:cNvPr>
        <xdr:cNvSpPr/>
      </xdr:nvSpPr>
      <xdr:spPr>
        <a:xfrm>
          <a:off x="168275" y="1310408"/>
          <a:ext cx="2076451" cy="392372"/>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F33965A9-F29C-45B1-B44F-793911BE0E16}"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SOBRE A ENEVA</a:t>
          </a:fld>
          <a:endParaRPr lang="en-US" sz="1200" b="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5</xdr:row>
      <xdr:rowOff>205219</xdr:rowOff>
    </xdr:from>
    <xdr:to>
      <xdr:col>0</xdr:col>
      <xdr:colOff>2244726</xdr:colOff>
      <xdr:row>6</xdr:row>
      <xdr:rowOff>270565</xdr:rowOff>
    </xdr:to>
    <xdr:sp macro="" textlink="Índice!B18">
      <xdr:nvSpPr>
        <xdr:cNvPr id="38" name="Retângulo: Cantos Arredondados 37">
          <a:hlinkClick xmlns:r="http://schemas.openxmlformats.org/officeDocument/2006/relationships" r:id="rId10"/>
          <a:extLst>
            <a:ext uri="{FF2B5EF4-FFF2-40B4-BE49-F238E27FC236}">
              <a16:creationId xmlns:a16="http://schemas.microsoft.com/office/drawing/2014/main" id="{01A3A8F5-9C9C-4BB0-B2BE-FD287CE6E60D}"/>
            </a:ext>
          </a:extLst>
        </xdr:cNvPr>
        <xdr:cNvSpPr/>
      </xdr:nvSpPr>
      <xdr:spPr>
        <a:xfrm>
          <a:off x="168275" y="1776844"/>
          <a:ext cx="2076451" cy="37967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2F1BA57D-0FC6-4EA4-B8DC-479835623E5F}"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GOVERNANÇA CORPORATIVA</a:t>
          </a:fld>
          <a:endParaRPr lang="en-US" sz="1200" b="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7</xdr:row>
      <xdr:rowOff>20780</xdr:rowOff>
    </xdr:from>
    <xdr:to>
      <xdr:col>0</xdr:col>
      <xdr:colOff>2244726</xdr:colOff>
      <xdr:row>8</xdr:row>
      <xdr:rowOff>95651</xdr:rowOff>
    </xdr:to>
    <xdr:sp macro="" textlink="Índice!B42">
      <xdr:nvSpPr>
        <xdr:cNvPr id="39" name="Retângulo: Cantos Arredondados 38">
          <a:hlinkClick xmlns:r="http://schemas.openxmlformats.org/officeDocument/2006/relationships" r:id="rId11"/>
          <a:extLst>
            <a:ext uri="{FF2B5EF4-FFF2-40B4-BE49-F238E27FC236}">
              <a16:creationId xmlns:a16="http://schemas.microsoft.com/office/drawing/2014/main" id="{4D24B11E-6878-4EE9-A423-E8F4783C46F5}"/>
            </a:ext>
          </a:extLst>
        </xdr:cNvPr>
        <xdr:cNvSpPr/>
      </xdr:nvSpPr>
      <xdr:spPr>
        <a:xfrm>
          <a:off x="168275" y="2221055"/>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962DD367-B184-4650-9984-051F2F1C046E}"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CAPITAL FINANCEIRO</a:t>
          </a:fld>
          <a:endParaRPr lang="en-US" sz="1200" b="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8</xdr:row>
      <xdr:rowOff>151226</xdr:rowOff>
    </xdr:from>
    <xdr:to>
      <xdr:col>0</xdr:col>
      <xdr:colOff>2244726</xdr:colOff>
      <xdr:row>9</xdr:row>
      <xdr:rowOff>225538</xdr:rowOff>
    </xdr:to>
    <xdr:sp macro="" textlink="Índice!B46">
      <xdr:nvSpPr>
        <xdr:cNvPr id="40" name="Retângulo: Cantos Arredondados 39">
          <a:hlinkClick xmlns:r="http://schemas.openxmlformats.org/officeDocument/2006/relationships" r:id="rId12"/>
          <a:extLst>
            <a:ext uri="{FF2B5EF4-FFF2-40B4-BE49-F238E27FC236}">
              <a16:creationId xmlns:a16="http://schemas.microsoft.com/office/drawing/2014/main" id="{D7022983-C4EC-4323-AEA6-DF066C4681C3}"/>
            </a:ext>
          </a:extLst>
        </xdr:cNvPr>
        <xdr:cNvSpPr/>
      </xdr:nvSpPr>
      <xdr:spPr>
        <a:xfrm>
          <a:off x="168275" y="2665826"/>
          <a:ext cx="2076451" cy="388637"/>
        </a:xfrm>
        <a:prstGeom prst="roundRect">
          <a:avLst/>
        </a:prstGeom>
        <a:solidFill>
          <a:srgbClr val="00A0A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5DB2827-C19F-45F1-9D53-221255EA4EE5}" type="TxLink">
            <a:rPr lang="en-US" sz="1050" b="1" i="0" u="none" strike="noStrike">
              <a:solidFill>
                <a:schemeClr val="bg1"/>
              </a:solidFill>
              <a:effectLst/>
              <a:latin typeface="Calibri regular"/>
              <a:ea typeface="+mn-ea"/>
              <a:cs typeface="+mn-cs"/>
            </a:rPr>
            <a:pPr algn="l"/>
            <a:t>CAPITAL NATURAL</a:t>
          </a:fld>
          <a:endParaRPr lang="en-US" sz="1200" b="1">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19</xdr:row>
      <xdr:rowOff>194827</xdr:rowOff>
    </xdr:from>
    <xdr:to>
      <xdr:col>0</xdr:col>
      <xdr:colOff>2244726</xdr:colOff>
      <xdr:row>20</xdr:row>
      <xdr:rowOff>280478</xdr:rowOff>
    </xdr:to>
    <xdr:sp macro="" textlink="Índice!B85">
      <xdr:nvSpPr>
        <xdr:cNvPr id="41" name="Retângulo: Cantos Arredondados 40">
          <a:hlinkClick xmlns:r="http://schemas.openxmlformats.org/officeDocument/2006/relationships" r:id="rId13"/>
          <a:extLst>
            <a:ext uri="{FF2B5EF4-FFF2-40B4-BE49-F238E27FC236}">
              <a16:creationId xmlns:a16="http://schemas.microsoft.com/office/drawing/2014/main" id="{10D10031-23B1-43A1-A675-5E8F332FDB0B}"/>
            </a:ext>
          </a:extLst>
        </xdr:cNvPr>
        <xdr:cNvSpPr/>
      </xdr:nvSpPr>
      <xdr:spPr>
        <a:xfrm>
          <a:off x="168275" y="6167002"/>
          <a:ext cx="2076451" cy="39997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141CCF2D-8BD5-482F-A5B7-DD69ACDD6D59}" type="TxLink">
            <a:rPr lang="en-US" sz="1050" b="0" i="0" u="none" strike="noStrike">
              <a:solidFill>
                <a:srgbClr val="695E4A"/>
              </a:solidFill>
              <a:effectLst/>
              <a:latin typeface="Calibri regular"/>
              <a:ea typeface="+mn-ea"/>
              <a:cs typeface="+mn-cs"/>
            </a:rPr>
            <a:pPr algn="l"/>
            <a:t>CAPITAL HUMANO</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21</xdr:row>
      <xdr:rowOff>64363</xdr:rowOff>
    </xdr:from>
    <xdr:to>
      <xdr:col>0</xdr:col>
      <xdr:colOff>2244726</xdr:colOff>
      <xdr:row>22</xdr:row>
      <xdr:rowOff>140488</xdr:rowOff>
    </xdr:to>
    <xdr:sp macro="" textlink="Índice!B114">
      <xdr:nvSpPr>
        <xdr:cNvPr id="42" name="Retângulo: Cantos Arredondados 41">
          <a:hlinkClick xmlns:r="http://schemas.openxmlformats.org/officeDocument/2006/relationships" r:id="rId14"/>
          <a:extLst>
            <a:ext uri="{FF2B5EF4-FFF2-40B4-BE49-F238E27FC236}">
              <a16:creationId xmlns:a16="http://schemas.microsoft.com/office/drawing/2014/main" id="{C93C055A-D96F-4F17-89E2-233F56487DC1}"/>
            </a:ext>
          </a:extLst>
        </xdr:cNvPr>
        <xdr:cNvSpPr/>
      </xdr:nvSpPr>
      <xdr:spPr>
        <a:xfrm>
          <a:off x="168275" y="6665188"/>
          <a:ext cx="2076451" cy="39045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787CDF4-532E-45FE-B3C5-E1027A0FC9BA}" type="TxLink">
            <a:rPr lang="en-US" sz="1050" b="0" i="0" u="none" strike="noStrike">
              <a:solidFill>
                <a:srgbClr val="695E4A"/>
              </a:solidFill>
              <a:effectLst/>
              <a:latin typeface="Calibri regular"/>
              <a:ea typeface="+mn-ea"/>
              <a:cs typeface="+mn-cs"/>
            </a:rPr>
            <a:pPr algn="l"/>
            <a:t>CAPITAL SOCIAL E DE RELACIONAMENTO</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22</xdr:row>
      <xdr:rowOff>243368</xdr:rowOff>
    </xdr:from>
    <xdr:to>
      <xdr:col>0</xdr:col>
      <xdr:colOff>2244726</xdr:colOff>
      <xdr:row>24</xdr:row>
      <xdr:rowOff>15254</xdr:rowOff>
    </xdr:to>
    <xdr:sp macro="" textlink="Índice!B132">
      <xdr:nvSpPr>
        <xdr:cNvPr id="43" name="Retângulo: Cantos Arredondados 42">
          <a:hlinkClick xmlns:r="http://schemas.openxmlformats.org/officeDocument/2006/relationships" r:id="rId15"/>
          <a:extLst>
            <a:ext uri="{FF2B5EF4-FFF2-40B4-BE49-F238E27FC236}">
              <a16:creationId xmlns:a16="http://schemas.microsoft.com/office/drawing/2014/main" id="{17D4E6C7-65D5-45B2-BD53-513FDFCD3E7D}"/>
            </a:ext>
          </a:extLst>
        </xdr:cNvPr>
        <xdr:cNvSpPr/>
      </xdr:nvSpPr>
      <xdr:spPr>
        <a:xfrm>
          <a:off x="168275" y="7158518"/>
          <a:ext cx="2076451" cy="40053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02CB742-7D86-4403-810E-A837165E9175}" type="TxLink">
            <a:rPr lang="en-US" sz="1050" b="0" i="0" u="none" strike="noStrike">
              <a:solidFill>
                <a:srgbClr val="695E4A"/>
              </a:solidFill>
              <a:effectLst/>
              <a:latin typeface="Calibri regular"/>
              <a:ea typeface="+mn-ea"/>
              <a:cs typeface="+mn-cs"/>
            </a:rPr>
            <a:pPr algn="l"/>
            <a:t>CAPITAL INTELECTUAL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24</xdr:row>
      <xdr:rowOff>109729</xdr:rowOff>
    </xdr:from>
    <xdr:to>
      <xdr:col>0</xdr:col>
      <xdr:colOff>2244726</xdr:colOff>
      <xdr:row>25</xdr:row>
      <xdr:rowOff>184600</xdr:rowOff>
    </xdr:to>
    <xdr:sp macro="" textlink="Índice!B134">
      <xdr:nvSpPr>
        <xdr:cNvPr id="44" name="Retângulo: Cantos Arredondados 43">
          <a:hlinkClick xmlns:r="http://schemas.openxmlformats.org/officeDocument/2006/relationships" r:id="rId16"/>
          <a:extLst>
            <a:ext uri="{FF2B5EF4-FFF2-40B4-BE49-F238E27FC236}">
              <a16:creationId xmlns:a16="http://schemas.microsoft.com/office/drawing/2014/main" id="{05410EA0-EF41-4756-927E-F7C935AE5BAC}"/>
            </a:ext>
          </a:extLst>
        </xdr:cNvPr>
        <xdr:cNvSpPr/>
      </xdr:nvSpPr>
      <xdr:spPr>
        <a:xfrm>
          <a:off x="168275" y="7653529"/>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DF4F091-171F-48DC-84DF-7D491DCEA7F5}" type="TxLink">
            <a:rPr lang="en-US" sz="1050" b="0" i="0" u="none" strike="noStrike">
              <a:solidFill>
                <a:srgbClr val="695E4A"/>
              </a:solidFill>
              <a:effectLst/>
              <a:latin typeface="Calibri regular"/>
              <a:ea typeface="+mn-ea"/>
              <a:cs typeface="+mn-cs"/>
            </a:rPr>
            <a:pPr algn="l"/>
            <a:t>CAPITAL MANUFATURADO</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25</xdr:row>
      <xdr:rowOff>290419</xdr:rowOff>
    </xdr:from>
    <xdr:to>
      <xdr:col>0</xdr:col>
      <xdr:colOff>2244726</xdr:colOff>
      <xdr:row>27</xdr:row>
      <xdr:rowOff>52781</xdr:rowOff>
    </xdr:to>
    <xdr:sp macro="" textlink="Índice!B141">
      <xdr:nvSpPr>
        <xdr:cNvPr id="45" name="Retângulo: Cantos Arredondados 44">
          <a:hlinkClick xmlns:r="http://schemas.openxmlformats.org/officeDocument/2006/relationships" r:id="rId17"/>
          <a:extLst>
            <a:ext uri="{FF2B5EF4-FFF2-40B4-BE49-F238E27FC236}">
              <a16:creationId xmlns:a16="http://schemas.microsoft.com/office/drawing/2014/main" id="{ED458718-F067-448B-AF8B-F2C50A0CBEDF}"/>
            </a:ext>
          </a:extLst>
        </xdr:cNvPr>
        <xdr:cNvSpPr/>
      </xdr:nvSpPr>
      <xdr:spPr>
        <a:xfrm>
          <a:off x="168275" y="8148544"/>
          <a:ext cx="2076451" cy="391012"/>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E7FB90D-2102-4582-AC1B-BDDE109819F7}" type="TxLink">
            <a:rPr lang="en-US" sz="1050" b="0" i="0" u="none" strike="noStrike">
              <a:solidFill>
                <a:srgbClr val="695E4A"/>
              </a:solidFill>
              <a:effectLst/>
              <a:latin typeface="Calibri regular"/>
              <a:ea typeface="+mn-ea"/>
              <a:cs typeface="+mn-cs"/>
            </a:rPr>
            <a:pPr algn="l"/>
            <a:t>INDICADORES PRÓPRIOS</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9</xdr:row>
      <xdr:rowOff>270533</xdr:rowOff>
    </xdr:from>
    <xdr:to>
      <xdr:col>0</xdr:col>
      <xdr:colOff>2244550</xdr:colOff>
      <xdr:row>11</xdr:row>
      <xdr:rowOff>31080</xdr:rowOff>
    </xdr:to>
    <xdr:sp macro="" textlink="Índice!C46">
      <xdr:nvSpPr>
        <xdr:cNvPr id="46" name="Retângulo: Cantos Arredondados 45">
          <a:hlinkClick xmlns:r="http://schemas.openxmlformats.org/officeDocument/2006/relationships" r:id="rId12"/>
          <a:extLst>
            <a:ext uri="{FF2B5EF4-FFF2-40B4-BE49-F238E27FC236}">
              <a16:creationId xmlns:a16="http://schemas.microsoft.com/office/drawing/2014/main" id="{71372090-CBDE-4D23-9F47-A55F289ED74D}"/>
            </a:ext>
          </a:extLst>
        </xdr:cNvPr>
        <xdr:cNvSpPr/>
      </xdr:nvSpPr>
      <xdr:spPr>
        <a:xfrm>
          <a:off x="339725" y="3099458"/>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F1088BDF-D9DD-4357-8D9A-431F2FD3984F}" type="TxLink">
            <a:rPr lang="en-US" sz="1050" b="0" i="0" u="none" strike="noStrike">
              <a:solidFill>
                <a:schemeClr val="bg1"/>
              </a:solidFill>
              <a:latin typeface="Calibri regular"/>
              <a:ea typeface="Calibri" panose="020F0502020204030204" pitchFamily="34" charset="0"/>
              <a:cs typeface="Calibri" panose="020F0502020204030204" pitchFamily="34" charset="0"/>
            </a:rPr>
            <a:pPr algn="l"/>
            <a:t>Gestão responsável dos recursos naturais</a:t>
          </a:fld>
          <a:endParaRPr lang="en-US" sz="1200" b="1" u="sng">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11</xdr:row>
      <xdr:rowOff>76075</xdr:rowOff>
    </xdr:from>
    <xdr:to>
      <xdr:col>0</xdr:col>
      <xdr:colOff>2244550</xdr:colOff>
      <xdr:row>12</xdr:row>
      <xdr:rowOff>150947</xdr:rowOff>
    </xdr:to>
    <xdr:sp macro="" textlink="Índice!C48">
      <xdr:nvSpPr>
        <xdr:cNvPr id="47" name="Retângulo: Cantos Arredondados 46">
          <a:hlinkClick xmlns:r="http://schemas.openxmlformats.org/officeDocument/2006/relationships" r:id="rId18"/>
          <a:extLst>
            <a:ext uri="{FF2B5EF4-FFF2-40B4-BE49-F238E27FC236}">
              <a16:creationId xmlns:a16="http://schemas.microsoft.com/office/drawing/2014/main" id="{2E894619-CFDB-4BC1-9483-45AE1E69DA02}"/>
            </a:ext>
          </a:extLst>
        </xdr:cNvPr>
        <xdr:cNvSpPr/>
      </xdr:nvSpPr>
      <xdr:spPr>
        <a:xfrm>
          <a:off x="339725" y="3533650"/>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6AA8B5CB-C844-47EE-8000-2AF537645986}" type="TxLink">
            <a:rPr lang="en-US" sz="1050" b="0" i="0" u="none" strike="noStrike">
              <a:solidFill>
                <a:schemeClr val="bg1"/>
              </a:solidFill>
              <a:effectLst/>
              <a:latin typeface="Calibri regular"/>
              <a:ea typeface="+mn-ea"/>
              <a:cs typeface="+mn-cs"/>
            </a:rPr>
            <a:pPr algn="l"/>
            <a:t>Estratégia climática &amp; transição energética</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12</xdr:row>
      <xdr:rowOff>195942</xdr:rowOff>
    </xdr:from>
    <xdr:to>
      <xdr:col>0</xdr:col>
      <xdr:colOff>2244550</xdr:colOff>
      <xdr:row>13</xdr:row>
      <xdr:rowOff>270814</xdr:rowOff>
    </xdr:to>
    <xdr:sp macro="" textlink="Índice!C60">
      <xdr:nvSpPr>
        <xdr:cNvPr id="48" name="Retângulo: Cantos Arredondados 47">
          <a:hlinkClick xmlns:r="http://schemas.openxmlformats.org/officeDocument/2006/relationships" r:id="rId19"/>
          <a:extLst>
            <a:ext uri="{FF2B5EF4-FFF2-40B4-BE49-F238E27FC236}">
              <a16:creationId xmlns:a16="http://schemas.microsoft.com/office/drawing/2014/main" id="{79C8788A-C959-4B20-A640-D818BBCDBD70}"/>
            </a:ext>
          </a:extLst>
        </xdr:cNvPr>
        <xdr:cNvSpPr/>
      </xdr:nvSpPr>
      <xdr:spPr>
        <a:xfrm>
          <a:off x="339725" y="3967842"/>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1FF9CAEC-13FB-480A-9E02-CA691B02FB37}" type="TxLink">
            <a:rPr lang="en-US" sz="1050" b="0" i="0" u="none" strike="noStrike">
              <a:solidFill>
                <a:schemeClr val="bg1"/>
              </a:solidFill>
              <a:effectLst/>
              <a:latin typeface="Calibri regular"/>
              <a:ea typeface="+mn-ea"/>
              <a:cs typeface="+mn-cs"/>
            </a:rPr>
            <a:pPr algn="l"/>
            <a:t>Energia</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14</xdr:row>
      <xdr:rowOff>1484</xdr:rowOff>
    </xdr:from>
    <xdr:to>
      <xdr:col>0</xdr:col>
      <xdr:colOff>2244550</xdr:colOff>
      <xdr:row>15</xdr:row>
      <xdr:rowOff>76356</xdr:rowOff>
    </xdr:to>
    <xdr:sp macro="" textlink="Índice!C64">
      <xdr:nvSpPr>
        <xdr:cNvPr id="49" name="Retângulo: Cantos Arredondados 48">
          <a:hlinkClick xmlns:r="http://schemas.openxmlformats.org/officeDocument/2006/relationships" r:id="rId20"/>
          <a:extLst>
            <a:ext uri="{FF2B5EF4-FFF2-40B4-BE49-F238E27FC236}">
              <a16:creationId xmlns:a16="http://schemas.microsoft.com/office/drawing/2014/main" id="{CCB20A25-4061-4CC6-B827-D34A7B67EF68}"/>
            </a:ext>
          </a:extLst>
        </xdr:cNvPr>
        <xdr:cNvSpPr/>
      </xdr:nvSpPr>
      <xdr:spPr>
        <a:xfrm>
          <a:off x="339725" y="4402034"/>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F4CE45AF-E90B-47ED-8E5E-B810B86FA5CA}" type="TxLink">
            <a:rPr lang="en-US" sz="1050" b="0" i="0" u="none" strike="noStrike">
              <a:solidFill>
                <a:schemeClr val="bg1"/>
              </a:solidFill>
              <a:effectLst/>
              <a:latin typeface="Calibri regular"/>
              <a:ea typeface="+mn-ea"/>
              <a:cs typeface="+mn-cs"/>
            </a:rPr>
            <a:pPr algn="l"/>
            <a:t>Biodiversidade e ecossistemas</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15</xdr:row>
      <xdr:rowOff>121351</xdr:rowOff>
    </xdr:from>
    <xdr:to>
      <xdr:col>0</xdr:col>
      <xdr:colOff>2244550</xdr:colOff>
      <xdr:row>16</xdr:row>
      <xdr:rowOff>196223</xdr:rowOff>
    </xdr:to>
    <xdr:sp macro="" textlink="Índice!C69">
      <xdr:nvSpPr>
        <xdr:cNvPr id="50" name="Retângulo: Cantos Arredondados 49">
          <a:hlinkClick xmlns:r="http://schemas.openxmlformats.org/officeDocument/2006/relationships" r:id="rId21"/>
          <a:extLst>
            <a:ext uri="{FF2B5EF4-FFF2-40B4-BE49-F238E27FC236}">
              <a16:creationId xmlns:a16="http://schemas.microsoft.com/office/drawing/2014/main" id="{14B1A70C-CB60-49F4-A48B-1BD43502B017}"/>
            </a:ext>
          </a:extLst>
        </xdr:cNvPr>
        <xdr:cNvSpPr/>
      </xdr:nvSpPr>
      <xdr:spPr>
        <a:xfrm>
          <a:off x="339725" y="4836226"/>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C3AB62A2-FB4B-4EBF-8354-2469563BA06D}" type="TxLink">
            <a:rPr lang="en-US" sz="1050" b="0" i="0" u="none" strike="noStrike">
              <a:solidFill>
                <a:schemeClr val="bg1"/>
              </a:solidFill>
              <a:effectLst/>
              <a:latin typeface="Calibri regular"/>
              <a:ea typeface="+mn-ea"/>
              <a:cs typeface="+mn-cs"/>
            </a:rPr>
            <a:pPr algn="l"/>
            <a:t>Recursos hídricos</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16</xdr:row>
      <xdr:rowOff>241218</xdr:rowOff>
    </xdr:from>
    <xdr:to>
      <xdr:col>0</xdr:col>
      <xdr:colOff>2244550</xdr:colOff>
      <xdr:row>18</xdr:row>
      <xdr:rowOff>1765</xdr:rowOff>
    </xdr:to>
    <xdr:sp macro="" textlink="Índice!C76">
      <xdr:nvSpPr>
        <xdr:cNvPr id="51" name="Retângulo: Cantos Arredondados 50">
          <a:hlinkClick xmlns:r="http://schemas.openxmlformats.org/officeDocument/2006/relationships" r:id="rId6"/>
          <a:extLst>
            <a:ext uri="{FF2B5EF4-FFF2-40B4-BE49-F238E27FC236}">
              <a16:creationId xmlns:a16="http://schemas.microsoft.com/office/drawing/2014/main" id="{9B802059-E9A9-44C2-B794-1C2138C2698B}"/>
            </a:ext>
          </a:extLst>
        </xdr:cNvPr>
        <xdr:cNvSpPr/>
      </xdr:nvSpPr>
      <xdr:spPr>
        <a:xfrm>
          <a:off x="339725" y="5270418"/>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1EBC69DC-F9A3-433A-A512-944FADA79E94}" type="TxLink">
            <a:rPr lang="en-US" sz="1050" b="0" i="0" u="none" strike="noStrike">
              <a:solidFill>
                <a:schemeClr val="bg1"/>
              </a:solidFill>
              <a:effectLst/>
              <a:latin typeface="Calibri regular"/>
              <a:ea typeface="+mn-ea"/>
              <a:cs typeface="+mn-cs"/>
            </a:rPr>
            <a:pPr algn="l"/>
            <a:t>Emissões atmosféricas</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18</xdr:row>
      <xdr:rowOff>46758</xdr:rowOff>
    </xdr:from>
    <xdr:to>
      <xdr:col>0</xdr:col>
      <xdr:colOff>2244550</xdr:colOff>
      <xdr:row>19</xdr:row>
      <xdr:rowOff>121630</xdr:rowOff>
    </xdr:to>
    <xdr:sp macro="" textlink="Índice!C79">
      <xdr:nvSpPr>
        <xdr:cNvPr id="52" name="Retângulo: Cantos Arredondados 51">
          <a:hlinkClick xmlns:r="http://schemas.openxmlformats.org/officeDocument/2006/relationships" r:id="rId22"/>
          <a:extLst>
            <a:ext uri="{FF2B5EF4-FFF2-40B4-BE49-F238E27FC236}">
              <a16:creationId xmlns:a16="http://schemas.microsoft.com/office/drawing/2014/main" id="{3D1C03BB-B589-4863-A04A-00E94388A47F}"/>
            </a:ext>
          </a:extLst>
        </xdr:cNvPr>
        <xdr:cNvSpPr/>
      </xdr:nvSpPr>
      <xdr:spPr>
        <a:xfrm>
          <a:off x="339725" y="5704608"/>
          <a:ext cx="1904825" cy="389197"/>
        </a:xfrm>
        <a:prstGeom prst="roundRect">
          <a:avLst/>
        </a:prstGeom>
        <a:solidFill>
          <a:srgbClr val="00A0A8"/>
        </a:solidFill>
        <a:ln>
          <a:noFill/>
        </a:ln>
        <a:effectLst>
          <a:outerShdw blurRad="76200" dir="13500000" sy="23000" kx="1200000" algn="br" rotWithShape="0">
            <a:prstClr val="black">
              <a:alpha val="2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743B82EF-367E-44EA-BCCD-A20D5D187DFD}" type="TxLink">
            <a:rPr lang="en-US" sz="1050" b="1" i="0" u="sng" strike="noStrike">
              <a:solidFill>
                <a:schemeClr val="bg1"/>
              </a:solidFill>
              <a:effectLst/>
              <a:latin typeface="Calibri regular"/>
              <a:ea typeface="+mn-ea"/>
              <a:cs typeface="+mn-cs"/>
            </a:rPr>
            <a:pPr algn="l"/>
            <a:t>Resíduos</a:t>
          </a:fld>
          <a:endParaRPr lang="en-US" sz="1200" b="1" u="sng">
            <a:solidFill>
              <a:schemeClr val="bg1"/>
            </a:solidFill>
            <a:latin typeface="Calibri regular"/>
            <a:ea typeface="Calibri" panose="020F0502020204030204" pitchFamily="34" charset="0"/>
            <a:cs typeface="Calibri" panose="020F0502020204030204" pitchFamily="34" charset="0"/>
          </a:endParaRPr>
        </a:p>
      </xdr:txBody>
    </xdr:sp>
    <xdr:clientData/>
  </xdr:twoCellAnchor>
</xdr:wsDr>
</file>

<file path=xl/drawings/drawing21.xml><?xml version="1.0" encoding="utf-8"?>
<xdr:wsDr xmlns:xdr="http://schemas.openxmlformats.org/drawingml/2006/spreadsheetDrawing" xmlns:a="http://schemas.openxmlformats.org/drawingml/2006/main">
  <xdr:twoCellAnchor editAs="absolute">
    <xdr:from>
      <xdr:col>0</xdr:col>
      <xdr:colOff>168275</xdr:colOff>
      <xdr:row>2</xdr:row>
      <xdr:rowOff>209550</xdr:rowOff>
    </xdr:from>
    <xdr:to>
      <xdr:col>0</xdr:col>
      <xdr:colOff>2244726</xdr:colOff>
      <xdr:row>3</xdr:row>
      <xdr:rowOff>302111</xdr:rowOff>
    </xdr:to>
    <xdr:sp macro="" textlink="Índice!B6">
      <xdr:nvSpPr>
        <xdr:cNvPr id="2" name="Retângulo: Cantos Arredondados 1">
          <a:hlinkClick xmlns:r="http://schemas.openxmlformats.org/officeDocument/2006/relationships" r:id="rId1"/>
          <a:extLst>
            <a:ext uri="{FF2B5EF4-FFF2-40B4-BE49-F238E27FC236}">
              <a16:creationId xmlns:a16="http://schemas.microsoft.com/office/drawing/2014/main" id="{776DCDEC-1DE7-4BF0-9EDE-9C583869D187}"/>
            </a:ext>
          </a:extLst>
        </xdr:cNvPr>
        <xdr:cNvSpPr/>
      </xdr:nvSpPr>
      <xdr:spPr>
        <a:xfrm>
          <a:off x="168275" y="838200"/>
          <a:ext cx="2076451" cy="40688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marL="0" indent="0" algn="l"/>
          <a:fld id="{259A411C-7DBE-4530-8EF6-A8CEC2FAE158}"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marL="0" indent="0" algn="l"/>
            <a:t>APRESENTAÇÃO</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0</xdr:colOff>
      <xdr:row>0</xdr:row>
      <xdr:rowOff>0</xdr:rowOff>
    </xdr:from>
    <xdr:to>
      <xdr:col>0</xdr:col>
      <xdr:colOff>1428749</xdr:colOff>
      <xdr:row>2</xdr:row>
      <xdr:rowOff>1800</xdr:rowOff>
    </xdr:to>
    <xdr:pic>
      <xdr:nvPicPr>
        <xdr:cNvPr id="3" name="Imagem 2">
          <a:extLst>
            <a:ext uri="{FF2B5EF4-FFF2-40B4-BE49-F238E27FC236}">
              <a16:creationId xmlns:a16="http://schemas.microsoft.com/office/drawing/2014/main" id="{C5FA1601-F292-4640-A5F6-822F601D963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428749" cy="630450"/>
        </a:xfrm>
        <a:prstGeom prst="rect">
          <a:avLst/>
        </a:prstGeom>
      </xdr:spPr>
    </xdr:pic>
    <xdr:clientData/>
  </xdr:twoCellAnchor>
  <xdr:twoCellAnchor editAs="absolute">
    <xdr:from>
      <xdr:col>2</xdr:col>
      <xdr:colOff>438150</xdr:colOff>
      <xdr:row>0</xdr:row>
      <xdr:rowOff>138112</xdr:rowOff>
    </xdr:from>
    <xdr:to>
      <xdr:col>3</xdr:col>
      <xdr:colOff>149225</xdr:colOff>
      <xdr:row>1</xdr:row>
      <xdr:rowOff>208987</xdr:rowOff>
    </xdr:to>
    <xdr:grpSp>
      <xdr:nvGrpSpPr>
        <xdr:cNvPr id="4" name="Agrupar 3">
          <a:hlinkClick xmlns:r="http://schemas.openxmlformats.org/officeDocument/2006/relationships" r:id="rId3"/>
          <a:extLst>
            <a:ext uri="{FF2B5EF4-FFF2-40B4-BE49-F238E27FC236}">
              <a16:creationId xmlns:a16="http://schemas.microsoft.com/office/drawing/2014/main" id="{5D09211D-F11B-44CA-B19D-E2057BED5753}"/>
            </a:ext>
          </a:extLst>
        </xdr:cNvPr>
        <xdr:cNvGrpSpPr/>
      </xdr:nvGrpSpPr>
      <xdr:grpSpPr>
        <a:xfrm>
          <a:off x="2933700" y="138112"/>
          <a:ext cx="1101725" cy="385200"/>
          <a:chOff x="2933700" y="138112"/>
          <a:chExt cx="1095375" cy="385200"/>
        </a:xfrm>
      </xdr:grpSpPr>
      <xdr:sp macro="" textlink="">
        <xdr:nvSpPr>
          <xdr:cNvPr id="5" name="Retângulo 4">
            <a:extLst>
              <a:ext uri="{FF2B5EF4-FFF2-40B4-BE49-F238E27FC236}">
                <a16:creationId xmlns:a16="http://schemas.microsoft.com/office/drawing/2014/main" id="{0CEE8546-2B3A-8C31-9F34-C179F9148587}"/>
              </a:ext>
            </a:extLst>
          </xdr:cNvPr>
          <xdr:cNvSpPr/>
        </xdr:nvSpPr>
        <xdr:spPr>
          <a:xfrm>
            <a:off x="3243542" y="138112"/>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a:solidFill>
                  <a:srgbClr val="695E4A"/>
                </a:solidFill>
                <a:latin typeface="Calibre regular"/>
              </a:rPr>
              <a:t>Início</a:t>
            </a:r>
          </a:p>
        </xdr:txBody>
      </xdr:sp>
      <xdr:pic>
        <xdr:nvPicPr>
          <xdr:cNvPr id="6" name="Imagem 5">
            <a:extLst>
              <a:ext uri="{FF2B5EF4-FFF2-40B4-BE49-F238E27FC236}">
                <a16:creationId xmlns:a16="http://schemas.microsoft.com/office/drawing/2014/main" id="{5DD957DC-D2B8-2477-2D93-78703F739D8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933700" y="138112"/>
            <a:ext cx="385200" cy="385200"/>
          </a:xfrm>
          <a:prstGeom prst="rect">
            <a:avLst/>
          </a:prstGeom>
        </xdr:spPr>
      </xdr:pic>
    </xdr:grpSp>
    <xdr:clientData/>
  </xdr:twoCellAnchor>
  <xdr:twoCellAnchor editAs="absolute">
    <xdr:from>
      <xdr:col>3</xdr:col>
      <xdr:colOff>415925</xdr:colOff>
      <xdr:row>0</xdr:row>
      <xdr:rowOff>150018</xdr:rowOff>
    </xdr:from>
    <xdr:to>
      <xdr:col>4</xdr:col>
      <xdr:colOff>130175</xdr:colOff>
      <xdr:row>1</xdr:row>
      <xdr:rowOff>211368</xdr:rowOff>
    </xdr:to>
    <xdr:grpSp>
      <xdr:nvGrpSpPr>
        <xdr:cNvPr id="7" name="Agrupar 6">
          <a:hlinkClick xmlns:r="http://schemas.openxmlformats.org/officeDocument/2006/relationships" r:id="rId5"/>
          <a:extLst>
            <a:ext uri="{FF2B5EF4-FFF2-40B4-BE49-F238E27FC236}">
              <a16:creationId xmlns:a16="http://schemas.microsoft.com/office/drawing/2014/main" id="{4879FBBD-FA13-4C50-B247-47EF35C002D8}"/>
            </a:ext>
          </a:extLst>
        </xdr:cNvPr>
        <xdr:cNvGrpSpPr/>
      </xdr:nvGrpSpPr>
      <xdr:grpSpPr>
        <a:xfrm>
          <a:off x="4302125" y="150018"/>
          <a:ext cx="1104900" cy="375675"/>
          <a:chOff x="4295775" y="140493"/>
          <a:chExt cx="1104900" cy="385200"/>
        </a:xfrm>
      </xdr:grpSpPr>
      <xdr:sp macro="" textlink="">
        <xdr:nvSpPr>
          <xdr:cNvPr id="8" name="Retângulo 7">
            <a:extLst>
              <a:ext uri="{FF2B5EF4-FFF2-40B4-BE49-F238E27FC236}">
                <a16:creationId xmlns:a16="http://schemas.microsoft.com/office/drawing/2014/main" id="{B5ABA099-A4C9-0DFE-BA7E-3EAD7CC6215D}"/>
              </a:ext>
            </a:extLst>
          </xdr:cNvPr>
          <xdr:cNvSpPr/>
        </xdr:nvSpPr>
        <xdr:spPr>
          <a:xfrm>
            <a:off x="4615142" y="140493"/>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u="none">
                <a:solidFill>
                  <a:srgbClr val="695E4A"/>
                </a:solidFill>
                <a:latin typeface="Calibre regular"/>
              </a:rPr>
              <a:t>Índice</a:t>
            </a:r>
          </a:p>
        </xdr:txBody>
      </xdr:sp>
      <xdr:pic>
        <xdr:nvPicPr>
          <xdr:cNvPr id="9" name="Imagem 8">
            <a:extLst>
              <a:ext uri="{FF2B5EF4-FFF2-40B4-BE49-F238E27FC236}">
                <a16:creationId xmlns:a16="http://schemas.microsoft.com/office/drawing/2014/main" id="{F842A47D-5DF2-505B-8732-5AE083E7043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295775" y="140493"/>
            <a:ext cx="385200" cy="385200"/>
          </a:xfrm>
          <a:prstGeom prst="rect">
            <a:avLst/>
          </a:prstGeom>
        </xdr:spPr>
      </xdr:pic>
    </xdr:grpSp>
    <xdr:clientData/>
  </xdr:twoCellAnchor>
  <xdr:twoCellAnchor editAs="absolute">
    <xdr:from>
      <xdr:col>8</xdr:col>
      <xdr:colOff>1082769</xdr:colOff>
      <xdr:row>0</xdr:row>
      <xdr:rowOff>152254</xdr:rowOff>
    </xdr:from>
    <xdr:to>
      <xdr:col>9</xdr:col>
      <xdr:colOff>112174</xdr:colOff>
      <xdr:row>1</xdr:row>
      <xdr:rowOff>234342</xdr:rowOff>
    </xdr:to>
    <xdr:grpSp>
      <xdr:nvGrpSpPr>
        <xdr:cNvPr id="10" name="Agrupar 9">
          <a:hlinkClick xmlns:r="http://schemas.openxmlformats.org/officeDocument/2006/relationships" r:id="rId7"/>
          <a:extLst>
            <a:ext uri="{FF2B5EF4-FFF2-40B4-BE49-F238E27FC236}">
              <a16:creationId xmlns:a16="http://schemas.microsoft.com/office/drawing/2014/main" id="{ED2B4825-CE95-4D23-8571-510FCCD1352F}"/>
            </a:ext>
          </a:extLst>
        </xdr:cNvPr>
        <xdr:cNvGrpSpPr/>
      </xdr:nvGrpSpPr>
      <xdr:grpSpPr>
        <a:xfrm>
          <a:off x="11922219" y="152254"/>
          <a:ext cx="420055" cy="396413"/>
          <a:chOff x="11937133" y="129787"/>
          <a:chExt cx="416880" cy="386672"/>
        </a:xfrm>
      </xdr:grpSpPr>
      <xdr:sp macro="" textlink="">
        <xdr:nvSpPr>
          <xdr:cNvPr id="11" name="Retângulo: Cantos Arredondados 10">
            <a:extLst>
              <a:ext uri="{FF2B5EF4-FFF2-40B4-BE49-F238E27FC236}">
                <a16:creationId xmlns:a16="http://schemas.microsoft.com/office/drawing/2014/main" id="{DCC179A9-F31F-BD29-01D3-2B94F0AD8858}"/>
              </a:ext>
            </a:extLst>
          </xdr:cNvPr>
          <xdr:cNvSpPr/>
        </xdr:nvSpPr>
        <xdr:spPr>
          <a:xfrm>
            <a:off x="11937133" y="129787"/>
            <a:ext cx="416880"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2" name="Seta: para a Direita 11">
            <a:extLst>
              <a:ext uri="{FF2B5EF4-FFF2-40B4-BE49-F238E27FC236}">
                <a16:creationId xmlns:a16="http://schemas.microsoft.com/office/drawing/2014/main" id="{905BDF34-EA1B-E139-E683-B58E09505FAD}"/>
              </a:ext>
            </a:extLst>
          </xdr:cNvPr>
          <xdr:cNvSpPr/>
        </xdr:nvSpPr>
        <xdr:spPr>
          <a:xfrm>
            <a:off x="12020462" y="215812"/>
            <a:ext cx="249559" cy="214888"/>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8</xdr:col>
      <xdr:colOff>586749</xdr:colOff>
      <xdr:row>0</xdr:row>
      <xdr:rowOff>152254</xdr:rowOff>
    </xdr:from>
    <xdr:to>
      <xdr:col>8</xdr:col>
      <xdr:colOff>990527</xdr:colOff>
      <xdr:row>1</xdr:row>
      <xdr:rowOff>234342</xdr:rowOff>
    </xdr:to>
    <xdr:grpSp>
      <xdr:nvGrpSpPr>
        <xdr:cNvPr id="13" name="Agrupar 12">
          <a:hlinkClick xmlns:r="http://schemas.openxmlformats.org/officeDocument/2006/relationships" r:id="rId8"/>
          <a:extLst>
            <a:ext uri="{FF2B5EF4-FFF2-40B4-BE49-F238E27FC236}">
              <a16:creationId xmlns:a16="http://schemas.microsoft.com/office/drawing/2014/main" id="{B2C14C74-1A36-4A12-846A-53EA0DC4C1B8}"/>
            </a:ext>
          </a:extLst>
        </xdr:cNvPr>
        <xdr:cNvGrpSpPr/>
      </xdr:nvGrpSpPr>
      <xdr:grpSpPr>
        <a:xfrm>
          <a:off x="11426199" y="152254"/>
          <a:ext cx="403778" cy="396413"/>
          <a:chOff x="11434763" y="129787"/>
          <a:chExt cx="413303" cy="386672"/>
        </a:xfrm>
      </xdr:grpSpPr>
      <xdr:sp macro="" textlink="">
        <xdr:nvSpPr>
          <xdr:cNvPr id="14" name="Retângulo: Cantos Arredondados 13">
            <a:extLst>
              <a:ext uri="{FF2B5EF4-FFF2-40B4-BE49-F238E27FC236}">
                <a16:creationId xmlns:a16="http://schemas.microsoft.com/office/drawing/2014/main" id="{2154A22B-EE19-F0A4-0399-99772CF002CA}"/>
              </a:ext>
            </a:extLst>
          </xdr:cNvPr>
          <xdr:cNvSpPr/>
        </xdr:nvSpPr>
        <xdr:spPr>
          <a:xfrm>
            <a:off x="11434763" y="129787"/>
            <a:ext cx="413303"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5" name="Seta: para a Direita 14">
            <a:extLst>
              <a:ext uri="{FF2B5EF4-FFF2-40B4-BE49-F238E27FC236}">
                <a16:creationId xmlns:a16="http://schemas.microsoft.com/office/drawing/2014/main" id="{917AF3B3-42FF-1015-BC3B-84A28BF64599}"/>
              </a:ext>
            </a:extLst>
          </xdr:cNvPr>
          <xdr:cNvSpPr/>
        </xdr:nvSpPr>
        <xdr:spPr>
          <a:xfrm rot="10800000">
            <a:off x="11516147" y="216302"/>
            <a:ext cx="250536" cy="215011"/>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168275</xdr:colOff>
      <xdr:row>4</xdr:row>
      <xdr:rowOff>53108</xdr:rowOff>
    </xdr:from>
    <xdr:to>
      <xdr:col>0</xdr:col>
      <xdr:colOff>2244726</xdr:colOff>
      <xdr:row>5</xdr:row>
      <xdr:rowOff>131155</xdr:rowOff>
    </xdr:to>
    <xdr:sp macro="" textlink="Índice!B11">
      <xdr:nvSpPr>
        <xdr:cNvPr id="16" name="Retângulo: Cantos Arredondados 15">
          <a:hlinkClick xmlns:r="http://schemas.openxmlformats.org/officeDocument/2006/relationships" r:id="rId9"/>
          <a:extLst>
            <a:ext uri="{FF2B5EF4-FFF2-40B4-BE49-F238E27FC236}">
              <a16:creationId xmlns:a16="http://schemas.microsoft.com/office/drawing/2014/main" id="{CD29F395-F6A4-4D44-8FAE-CF3628056488}"/>
            </a:ext>
          </a:extLst>
        </xdr:cNvPr>
        <xdr:cNvSpPr/>
      </xdr:nvSpPr>
      <xdr:spPr>
        <a:xfrm>
          <a:off x="168275" y="1310408"/>
          <a:ext cx="2076451" cy="392372"/>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C4A863B6-A460-491E-BABE-1584E326EAAA}"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SOBRE A ENEVA</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5</xdr:row>
      <xdr:rowOff>205219</xdr:rowOff>
    </xdr:from>
    <xdr:to>
      <xdr:col>0</xdr:col>
      <xdr:colOff>2244726</xdr:colOff>
      <xdr:row>6</xdr:row>
      <xdr:rowOff>270565</xdr:rowOff>
    </xdr:to>
    <xdr:sp macro="" textlink="Índice!B18">
      <xdr:nvSpPr>
        <xdr:cNvPr id="17" name="Retângulo: Cantos Arredondados 16">
          <a:hlinkClick xmlns:r="http://schemas.openxmlformats.org/officeDocument/2006/relationships" r:id="rId10"/>
          <a:extLst>
            <a:ext uri="{FF2B5EF4-FFF2-40B4-BE49-F238E27FC236}">
              <a16:creationId xmlns:a16="http://schemas.microsoft.com/office/drawing/2014/main" id="{255EB60C-4F12-4C7F-903E-7EC6746F60F8}"/>
            </a:ext>
          </a:extLst>
        </xdr:cNvPr>
        <xdr:cNvSpPr/>
      </xdr:nvSpPr>
      <xdr:spPr>
        <a:xfrm>
          <a:off x="168275" y="1776844"/>
          <a:ext cx="2076451" cy="37967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39BD0E4A-66F8-4D02-BC7C-45CDD3CE1E5C}"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GOVERNANÇA CORPORATIVA</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7</xdr:row>
      <xdr:rowOff>20780</xdr:rowOff>
    </xdr:from>
    <xdr:to>
      <xdr:col>0</xdr:col>
      <xdr:colOff>2244726</xdr:colOff>
      <xdr:row>8</xdr:row>
      <xdr:rowOff>95651</xdr:rowOff>
    </xdr:to>
    <xdr:sp macro="" textlink="Índice!B42">
      <xdr:nvSpPr>
        <xdr:cNvPr id="18" name="Retângulo: Cantos Arredondados 17">
          <a:hlinkClick xmlns:r="http://schemas.openxmlformats.org/officeDocument/2006/relationships" r:id="rId11"/>
          <a:extLst>
            <a:ext uri="{FF2B5EF4-FFF2-40B4-BE49-F238E27FC236}">
              <a16:creationId xmlns:a16="http://schemas.microsoft.com/office/drawing/2014/main" id="{686D956B-7BF5-4496-9859-E4E2DDE057E4}"/>
            </a:ext>
          </a:extLst>
        </xdr:cNvPr>
        <xdr:cNvSpPr/>
      </xdr:nvSpPr>
      <xdr:spPr>
        <a:xfrm>
          <a:off x="168275" y="2221055"/>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A9EB5B9-291A-474B-8953-211520CB3E0E}"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CAPITAL FINANCEIRO</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8</xdr:row>
      <xdr:rowOff>151226</xdr:rowOff>
    </xdr:from>
    <xdr:to>
      <xdr:col>0</xdr:col>
      <xdr:colOff>2244726</xdr:colOff>
      <xdr:row>9</xdr:row>
      <xdr:rowOff>225538</xdr:rowOff>
    </xdr:to>
    <xdr:sp macro="" textlink="Índice!B46">
      <xdr:nvSpPr>
        <xdr:cNvPr id="19" name="Retângulo: Cantos Arredondados 18">
          <a:hlinkClick xmlns:r="http://schemas.openxmlformats.org/officeDocument/2006/relationships" r:id="rId12"/>
          <a:extLst>
            <a:ext uri="{FF2B5EF4-FFF2-40B4-BE49-F238E27FC236}">
              <a16:creationId xmlns:a16="http://schemas.microsoft.com/office/drawing/2014/main" id="{8E9B5CA4-6074-4414-B5B1-3DAF343DDF21}"/>
            </a:ext>
          </a:extLst>
        </xdr:cNvPr>
        <xdr:cNvSpPr/>
      </xdr:nvSpPr>
      <xdr:spPr>
        <a:xfrm>
          <a:off x="168275" y="2665826"/>
          <a:ext cx="2076451" cy="38863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B3EC7BE-6F97-4CA5-B86D-F687977D186F}" type="TxLink">
            <a:rPr lang="en-US" sz="1050" b="0" i="0" u="none" strike="noStrike">
              <a:solidFill>
                <a:srgbClr val="695E4A"/>
              </a:solidFill>
              <a:effectLst/>
              <a:latin typeface="Calibri regular"/>
              <a:ea typeface="+mn-ea"/>
              <a:cs typeface="+mn-cs"/>
            </a:rPr>
            <a:pPr algn="l"/>
            <a:t>CAPITAL NATURAL</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9</xdr:row>
      <xdr:rowOff>277653</xdr:rowOff>
    </xdr:from>
    <xdr:to>
      <xdr:col>1</xdr:col>
      <xdr:colOff>139</xdr:colOff>
      <xdr:row>11</xdr:row>
      <xdr:rowOff>48566</xdr:rowOff>
    </xdr:to>
    <xdr:sp macro="" textlink="Índice!B88">
      <xdr:nvSpPr>
        <xdr:cNvPr id="20" name="Retângulo: Cantos Arredondados 19">
          <a:hlinkClick xmlns:r="http://schemas.openxmlformats.org/officeDocument/2006/relationships" r:id="rId7"/>
          <a:extLst>
            <a:ext uri="{FF2B5EF4-FFF2-40B4-BE49-F238E27FC236}">
              <a16:creationId xmlns:a16="http://schemas.microsoft.com/office/drawing/2014/main" id="{38662666-5D94-41D8-BFF6-FA9F93C96DC7}"/>
            </a:ext>
          </a:extLst>
        </xdr:cNvPr>
        <xdr:cNvSpPr/>
      </xdr:nvSpPr>
      <xdr:spPr>
        <a:xfrm>
          <a:off x="168275" y="3110305"/>
          <a:ext cx="2076451" cy="400391"/>
        </a:xfrm>
        <a:prstGeom prst="roundRect">
          <a:avLst/>
        </a:prstGeom>
        <a:solidFill>
          <a:srgbClr val="02585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2E64425A-7904-4C4E-B0DE-945D9626985A}" type="TxLink">
            <a:rPr lang="en-US" sz="1050" b="1" i="0" u="none" strike="noStrike">
              <a:solidFill>
                <a:schemeClr val="bg1"/>
              </a:solidFill>
              <a:effectLst/>
              <a:latin typeface="Calibri regular"/>
              <a:ea typeface="+mn-ea"/>
              <a:cs typeface="+mn-cs"/>
            </a:rPr>
            <a:pPr algn="l"/>
            <a:t>CAPITAL HUMANO</a:t>
          </a:fld>
          <a:endParaRPr lang="en-US" sz="1050" b="1">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18</xdr:row>
      <xdr:rowOff>97494</xdr:rowOff>
    </xdr:from>
    <xdr:to>
      <xdr:col>1</xdr:col>
      <xdr:colOff>139</xdr:colOff>
      <xdr:row>19</xdr:row>
      <xdr:rowOff>173619</xdr:rowOff>
    </xdr:to>
    <xdr:sp macro="" textlink="Índice!B114">
      <xdr:nvSpPr>
        <xdr:cNvPr id="21" name="Retângulo: Cantos Arredondados 20">
          <a:hlinkClick xmlns:r="http://schemas.openxmlformats.org/officeDocument/2006/relationships" r:id="rId13"/>
          <a:extLst>
            <a:ext uri="{FF2B5EF4-FFF2-40B4-BE49-F238E27FC236}">
              <a16:creationId xmlns:a16="http://schemas.microsoft.com/office/drawing/2014/main" id="{C329A885-BD13-44DC-9BE1-12B49D59ABBF}"/>
            </a:ext>
          </a:extLst>
        </xdr:cNvPr>
        <xdr:cNvSpPr/>
      </xdr:nvSpPr>
      <xdr:spPr>
        <a:xfrm>
          <a:off x="168275" y="5762798"/>
          <a:ext cx="2076451" cy="390864"/>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F71310B4-9BEB-435D-8187-548FF8E1523E}" type="TxLink">
            <a:rPr lang="en-US" sz="1050" b="0" i="0" u="none" strike="noStrike">
              <a:solidFill>
                <a:srgbClr val="695E4A"/>
              </a:solidFill>
              <a:effectLst/>
              <a:latin typeface="Calibri regular"/>
              <a:ea typeface="+mn-ea"/>
              <a:cs typeface="+mn-cs"/>
            </a:rPr>
            <a:pPr algn="l"/>
            <a:t>CAPITAL SOCIAL E DE RELACIONAMENTO</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19</xdr:row>
      <xdr:rowOff>276499</xdr:rowOff>
    </xdr:from>
    <xdr:to>
      <xdr:col>1</xdr:col>
      <xdr:colOff>139</xdr:colOff>
      <xdr:row>21</xdr:row>
      <xdr:rowOff>48384</xdr:rowOff>
    </xdr:to>
    <xdr:sp macro="" textlink="Índice!B132">
      <xdr:nvSpPr>
        <xdr:cNvPr id="22" name="Retângulo: Cantos Arredondados 21">
          <a:hlinkClick xmlns:r="http://schemas.openxmlformats.org/officeDocument/2006/relationships" r:id="rId14"/>
          <a:extLst>
            <a:ext uri="{FF2B5EF4-FFF2-40B4-BE49-F238E27FC236}">
              <a16:creationId xmlns:a16="http://schemas.microsoft.com/office/drawing/2014/main" id="{29771480-3E8F-4715-B3DD-47831DA51D72}"/>
            </a:ext>
          </a:extLst>
        </xdr:cNvPr>
        <xdr:cNvSpPr/>
      </xdr:nvSpPr>
      <xdr:spPr>
        <a:xfrm>
          <a:off x="168275" y="6256542"/>
          <a:ext cx="2076451" cy="401364"/>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9A0E060-36BD-48A6-A127-D846A1982E7D}" type="TxLink">
            <a:rPr lang="en-US" sz="1050" b="0" i="0" u="none" strike="noStrike">
              <a:solidFill>
                <a:srgbClr val="695E4A"/>
              </a:solidFill>
              <a:effectLst/>
              <a:latin typeface="Calibri regular"/>
              <a:ea typeface="+mn-ea"/>
              <a:cs typeface="+mn-cs"/>
            </a:rPr>
            <a:pPr algn="l"/>
            <a:t>CAPITAL INTELECTUAL</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21</xdr:row>
      <xdr:rowOff>142859</xdr:rowOff>
    </xdr:from>
    <xdr:to>
      <xdr:col>1</xdr:col>
      <xdr:colOff>139</xdr:colOff>
      <xdr:row>22</xdr:row>
      <xdr:rowOff>217730</xdr:rowOff>
    </xdr:to>
    <xdr:sp macro="" textlink="Índice!B139">
      <xdr:nvSpPr>
        <xdr:cNvPr id="23" name="Retângulo: Cantos Arredondados 22">
          <a:hlinkClick xmlns:r="http://schemas.openxmlformats.org/officeDocument/2006/relationships" r:id="rId15"/>
          <a:extLst>
            <a:ext uri="{FF2B5EF4-FFF2-40B4-BE49-F238E27FC236}">
              <a16:creationId xmlns:a16="http://schemas.microsoft.com/office/drawing/2014/main" id="{42EF2A51-361D-48EA-B1BC-98A44BA2D33D}"/>
            </a:ext>
          </a:extLst>
        </xdr:cNvPr>
        <xdr:cNvSpPr/>
      </xdr:nvSpPr>
      <xdr:spPr>
        <a:xfrm>
          <a:off x="168275" y="6752381"/>
          <a:ext cx="2076451" cy="38961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D8ED2017-F23F-4A5E-ADE0-57AF774CD28D}" type="TxLink">
            <a:rPr lang="en-US" sz="1050" b="0" i="0" u="none" strike="noStrike">
              <a:solidFill>
                <a:srgbClr val="695E4A"/>
              </a:solidFill>
              <a:effectLst/>
              <a:latin typeface="Calibri regular"/>
              <a:ea typeface="+mn-ea"/>
              <a:cs typeface="+mn-cs"/>
            </a:rPr>
            <a:pPr algn="l"/>
            <a:t>CAPITAL MANUFATURADO</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22</xdr:row>
      <xdr:rowOff>323135</xdr:rowOff>
    </xdr:from>
    <xdr:to>
      <xdr:col>1</xdr:col>
      <xdr:colOff>139</xdr:colOff>
      <xdr:row>23</xdr:row>
      <xdr:rowOff>276412</xdr:rowOff>
    </xdr:to>
    <xdr:sp macro="" textlink="Índice!B141">
      <xdr:nvSpPr>
        <xdr:cNvPr id="24" name="Retângulo: Cantos Arredondados 23">
          <a:hlinkClick xmlns:r="http://schemas.openxmlformats.org/officeDocument/2006/relationships" r:id="rId16"/>
          <a:extLst>
            <a:ext uri="{FF2B5EF4-FFF2-40B4-BE49-F238E27FC236}">
              <a16:creationId xmlns:a16="http://schemas.microsoft.com/office/drawing/2014/main" id="{E60E328D-0292-44F0-BC71-DD3F84900469}"/>
            </a:ext>
          </a:extLst>
        </xdr:cNvPr>
        <xdr:cNvSpPr/>
      </xdr:nvSpPr>
      <xdr:spPr>
        <a:xfrm>
          <a:off x="168275" y="7247810"/>
          <a:ext cx="2076451" cy="39184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F27F5D7-0BEE-481C-83B9-AFCDA79942A7}" type="TxLink">
            <a:rPr lang="en-US" sz="1050" b="0" i="0" u="none" strike="noStrike">
              <a:solidFill>
                <a:srgbClr val="695E4A"/>
              </a:solidFill>
              <a:effectLst/>
              <a:latin typeface="Calibri regular"/>
              <a:ea typeface="+mn-ea"/>
              <a:cs typeface="+mn-cs"/>
            </a:rPr>
            <a:pPr algn="l"/>
            <a:t>INDICADORES PRÓPRIOS</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12</xdr:row>
      <xdr:rowOff>216207</xdr:rowOff>
    </xdr:from>
    <xdr:to>
      <xdr:col>0</xdr:col>
      <xdr:colOff>2244550</xdr:colOff>
      <xdr:row>13</xdr:row>
      <xdr:rowOff>291079</xdr:rowOff>
    </xdr:to>
    <xdr:sp macro="" textlink="Índice!C88">
      <xdr:nvSpPr>
        <xdr:cNvPr id="29" name="Retângulo: Cantos Arredondados 28">
          <a:hlinkClick xmlns:r="http://schemas.openxmlformats.org/officeDocument/2006/relationships" r:id="rId7"/>
          <a:extLst>
            <a:ext uri="{FF2B5EF4-FFF2-40B4-BE49-F238E27FC236}">
              <a16:creationId xmlns:a16="http://schemas.microsoft.com/office/drawing/2014/main" id="{EC1AFB7E-CB5D-469B-B9E1-50A594C3CEBE}"/>
            </a:ext>
          </a:extLst>
        </xdr:cNvPr>
        <xdr:cNvSpPr/>
      </xdr:nvSpPr>
      <xdr:spPr>
        <a:xfrm>
          <a:off x="339725" y="3993077"/>
          <a:ext cx="1904825" cy="389611"/>
        </a:xfrm>
        <a:prstGeom prst="roundRect">
          <a:avLst/>
        </a:prstGeom>
        <a:solidFill>
          <a:srgbClr val="02585C"/>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9BBA6E06-E36A-4936-9963-9A418718EAF2}" type="TxLink">
            <a:rPr lang="en-US" sz="1000" b="0" i="0" u="none" strike="noStrike">
              <a:solidFill>
                <a:schemeClr val="bg1"/>
              </a:solidFill>
              <a:latin typeface="Calibri regular"/>
            </a:rPr>
            <a:pPr algn="l"/>
            <a:t>Diversidade e inclusão</a:t>
          </a:fld>
          <a:endParaRPr lang="en-US" sz="1100" b="0" i="0" u="none" strike="noStrike">
            <a:solidFill>
              <a:schemeClr val="bg1"/>
            </a:solidFill>
            <a:latin typeface="Calibri regular"/>
          </a:endParaRPr>
        </a:p>
      </xdr:txBody>
    </xdr:sp>
    <xdr:clientData/>
  </xdr:twoCellAnchor>
  <xdr:twoCellAnchor editAs="absolute">
    <xdr:from>
      <xdr:col>0</xdr:col>
      <xdr:colOff>339725</xdr:colOff>
      <xdr:row>14</xdr:row>
      <xdr:rowOff>22725</xdr:rowOff>
    </xdr:from>
    <xdr:to>
      <xdr:col>0</xdr:col>
      <xdr:colOff>2244550</xdr:colOff>
      <xdr:row>15</xdr:row>
      <xdr:rowOff>98011</xdr:rowOff>
    </xdr:to>
    <xdr:sp macro="" textlink="Índice!C90">
      <xdr:nvSpPr>
        <xdr:cNvPr id="30" name="Retângulo: Cantos Arredondados 29">
          <a:hlinkClick xmlns:r="http://schemas.openxmlformats.org/officeDocument/2006/relationships" r:id="rId17"/>
          <a:extLst>
            <a:ext uri="{FF2B5EF4-FFF2-40B4-BE49-F238E27FC236}">
              <a16:creationId xmlns:a16="http://schemas.microsoft.com/office/drawing/2014/main" id="{CA5ED051-0A56-447C-9218-167BE7C08206}"/>
            </a:ext>
          </a:extLst>
        </xdr:cNvPr>
        <xdr:cNvSpPr/>
      </xdr:nvSpPr>
      <xdr:spPr>
        <a:xfrm>
          <a:off x="339725" y="4429073"/>
          <a:ext cx="1904825" cy="390025"/>
        </a:xfrm>
        <a:prstGeom prst="roundRect">
          <a:avLst/>
        </a:prstGeom>
        <a:solidFill>
          <a:srgbClr val="02585C"/>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C4BF7571-80B8-4BF8-8611-7F4B8E18086A}" type="TxLink">
            <a:rPr lang="en-US" sz="1000" b="0" i="0" u="none" strike="noStrike">
              <a:solidFill>
                <a:schemeClr val="bg1"/>
              </a:solidFill>
              <a:effectLst/>
              <a:latin typeface="Calibri regular"/>
              <a:ea typeface="+mn-ea"/>
              <a:cs typeface="+mn-cs"/>
            </a:rPr>
            <a:pPr algn="l"/>
            <a:t>Saúde, bem-estar e segurança</a:t>
          </a:fld>
          <a:endParaRPr lang="en-US" sz="1100" b="0" u="none">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11</xdr:row>
      <xdr:rowOff>94951</xdr:rowOff>
    </xdr:from>
    <xdr:to>
      <xdr:col>0</xdr:col>
      <xdr:colOff>2244550</xdr:colOff>
      <xdr:row>12</xdr:row>
      <xdr:rowOff>169822</xdr:rowOff>
    </xdr:to>
    <xdr:sp macro="" textlink="Índice!C85">
      <xdr:nvSpPr>
        <xdr:cNvPr id="31" name="Retângulo: Cantos Arredondados 30">
          <a:hlinkClick xmlns:r="http://schemas.openxmlformats.org/officeDocument/2006/relationships" r:id="rId18"/>
          <a:extLst>
            <a:ext uri="{FF2B5EF4-FFF2-40B4-BE49-F238E27FC236}">
              <a16:creationId xmlns:a16="http://schemas.microsoft.com/office/drawing/2014/main" id="{2E32BCD6-A354-4E01-89B4-8209D2B4A3C8}"/>
            </a:ext>
          </a:extLst>
        </xdr:cNvPr>
        <xdr:cNvSpPr/>
      </xdr:nvSpPr>
      <xdr:spPr>
        <a:xfrm>
          <a:off x="339725" y="3557081"/>
          <a:ext cx="1904825" cy="389611"/>
        </a:xfrm>
        <a:prstGeom prst="roundRect">
          <a:avLst/>
        </a:prstGeom>
        <a:solidFill>
          <a:srgbClr val="02585C"/>
        </a:solidFill>
        <a:ln>
          <a:noFill/>
        </a:ln>
        <a:effectLst>
          <a:outerShdw blurRad="76200" dir="13500000" sy="23000" kx="1200000" algn="br" rotWithShape="0">
            <a:prstClr val="black">
              <a:alpha val="2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C360CB2C-6447-4C98-818F-84C9D7295A44}" type="TxLink">
            <a:rPr lang="en-US" sz="1000" b="1" i="0" u="sng" strike="noStrike">
              <a:solidFill>
                <a:schemeClr val="bg1"/>
              </a:solidFill>
              <a:effectLst/>
              <a:latin typeface="Calibri regular"/>
              <a:ea typeface="+mn-ea"/>
              <a:cs typeface="+mn-cs"/>
            </a:rPr>
            <a:pPr algn="l"/>
            <a:t>Atração, desenvolvimento e retenção</a:t>
          </a:fld>
          <a:endParaRPr lang="en-US" sz="1100" b="1" u="sng">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15</xdr:row>
      <xdr:rowOff>144396</xdr:rowOff>
    </xdr:from>
    <xdr:to>
      <xdr:col>0</xdr:col>
      <xdr:colOff>2244550</xdr:colOff>
      <xdr:row>16</xdr:row>
      <xdr:rowOff>219682</xdr:rowOff>
    </xdr:to>
    <xdr:sp macro="" textlink="Índice!C107">
      <xdr:nvSpPr>
        <xdr:cNvPr id="33" name="Retângulo: Cantos Arredondados 32">
          <a:hlinkClick xmlns:r="http://schemas.openxmlformats.org/officeDocument/2006/relationships" r:id="rId19"/>
          <a:extLst>
            <a:ext uri="{FF2B5EF4-FFF2-40B4-BE49-F238E27FC236}">
              <a16:creationId xmlns:a16="http://schemas.microsoft.com/office/drawing/2014/main" id="{B63CF078-B535-ADFC-7FD5-08B451A1D494}"/>
            </a:ext>
          </a:extLst>
        </xdr:cNvPr>
        <xdr:cNvSpPr/>
      </xdr:nvSpPr>
      <xdr:spPr>
        <a:xfrm>
          <a:off x="339725" y="4865483"/>
          <a:ext cx="1904825" cy="390025"/>
        </a:xfrm>
        <a:prstGeom prst="roundRect">
          <a:avLst/>
        </a:prstGeom>
        <a:solidFill>
          <a:srgbClr val="02585C"/>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5DEAAADF-709C-4F32-945D-2AE0B02A1C50}" type="TxLink">
            <a:rPr lang="en-US" sz="1000" b="0" i="0" u="none" strike="noStrike">
              <a:solidFill>
                <a:schemeClr val="bg1"/>
              </a:solidFill>
              <a:effectLst/>
              <a:latin typeface="Calibri regular"/>
              <a:ea typeface="+mn-ea"/>
              <a:cs typeface="+mn-cs"/>
            </a:rPr>
            <a:pPr algn="l"/>
            <a:t>Gestão de pessoas</a:t>
          </a:fld>
          <a:endParaRPr lang="en-US" sz="1100" b="0" u="none">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16</xdr:row>
      <xdr:rowOff>266065</xdr:rowOff>
    </xdr:from>
    <xdr:to>
      <xdr:col>0</xdr:col>
      <xdr:colOff>2244550</xdr:colOff>
      <xdr:row>18</xdr:row>
      <xdr:rowOff>26612</xdr:rowOff>
    </xdr:to>
    <xdr:sp macro="" textlink="Índice!C113">
      <xdr:nvSpPr>
        <xdr:cNvPr id="34" name="Retângulo: Cantos Arredondados 33">
          <a:hlinkClick xmlns:r="http://schemas.openxmlformats.org/officeDocument/2006/relationships" r:id="rId20"/>
          <a:extLst>
            <a:ext uri="{FF2B5EF4-FFF2-40B4-BE49-F238E27FC236}">
              <a16:creationId xmlns:a16="http://schemas.microsoft.com/office/drawing/2014/main" id="{16BBFFB7-8031-91FA-AAFE-0890CA77552F}"/>
            </a:ext>
          </a:extLst>
        </xdr:cNvPr>
        <xdr:cNvSpPr/>
      </xdr:nvSpPr>
      <xdr:spPr>
        <a:xfrm>
          <a:off x="339725" y="5301891"/>
          <a:ext cx="1904825" cy="390025"/>
        </a:xfrm>
        <a:prstGeom prst="roundRect">
          <a:avLst/>
        </a:prstGeom>
        <a:solidFill>
          <a:srgbClr val="02585C"/>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78BF0F3F-F57E-4D3F-802B-015EA38AFEE3}" type="TxLink">
            <a:rPr lang="en-US" sz="1000" b="0" i="0" u="none" strike="noStrike">
              <a:solidFill>
                <a:schemeClr val="bg1"/>
              </a:solidFill>
              <a:effectLst/>
              <a:latin typeface="Calibri regular"/>
              <a:ea typeface="+mn-ea"/>
              <a:cs typeface="+mn-cs"/>
            </a:rPr>
            <a:pPr algn="l"/>
            <a:t>Remuneração e benefícios</a:t>
          </a:fld>
          <a:endParaRPr lang="en-US" sz="1100" b="0" u="none">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wsDr>
</file>

<file path=xl/drawings/drawing2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1428749</xdr:colOff>
      <xdr:row>2</xdr:row>
      <xdr:rowOff>1800</xdr:rowOff>
    </xdr:to>
    <xdr:pic>
      <xdr:nvPicPr>
        <xdr:cNvPr id="16" name="Imagem 15">
          <a:extLst>
            <a:ext uri="{FF2B5EF4-FFF2-40B4-BE49-F238E27FC236}">
              <a16:creationId xmlns:a16="http://schemas.microsoft.com/office/drawing/2014/main" id="{40EE67A8-8E93-4F09-AE57-9743F20592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28749" cy="630450"/>
        </a:xfrm>
        <a:prstGeom prst="rect">
          <a:avLst/>
        </a:prstGeom>
      </xdr:spPr>
    </xdr:pic>
    <xdr:clientData/>
  </xdr:twoCellAnchor>
  <xdr:twoCellAnchor editAs="absolute">
    <xdr:from>
      <xdr:col>2</xdr:col>
      <xdr:colOff>438150</xdr:colOff>
      <xdr:row>0</xdr:row>
      <xdr:rowOff>138112</xdr:rowOff>
    </xdr:from>
    <xdr:to>
      <xdr:col>3</xdr:col>
      <xdr:colOff>120650</xdr:colOff>
      <xdr:row>1</xdr:row>
      <xdr:rowOff>208987</xdr:rowOff>
    </xdr:to>
    <xdr:grpSp>
      <xdr:nvGrpSpPr>
        <xdr:cNvPr id="17" name="Agrupar 16">
          <a:hlinkClick xmlns:r="http://schemas.openxmlformats.org/officeDocument/2006/relationships" r:id="rId2"/>
          <a:extLst>
            <a:ext uri="{FF2B5EF4-FFF2-40B4-BE49-F238E27FC236}">
              <a16:creationId xmlns:a16="http://schemas.microsoft.com/office/drawing/2014/main" id="{8EE43FFC-064C-4E65-A243-9CFBC78DED0E}"/>
            </a:ext>
          </a:extLst>
        </xdr:cNvPr>
        <xdr:cNvGrpSpPr/>
      </xdr:nvGrpSpPr>
      <xdr:grpSpPr>
        <a:xfrm>
          <a:off x="2933700" y="138112"/>
          <a:ext cx="1101725" cy="385200"/>
          <a:chOff x="2933700" y="138112"/>
          <a:chExt cx="1095375" cy="385200"/>
        </a:xfrm>
      </xdr:grpSpPr>
      <xdr:sp macro="" textlink="">
        <xdr:nvSpPr>
          <xdr:cNvPr id="18" name="Retângulo 17">
            <a:extLst>
              <a:ext uri="{FF2B5EF4-FFF2-40B4-BE49-F238E27FC236}">
                <a16:creationId xmlns:a16="http://schemas.microsoft.com/office/drawing/2014/main" id="{F0664616-B29D-6212-9F2B-6D4F5B12AA30}"/>
              </a:ext>
            </a:extLst>
          </xdr:cNvPr>
          <xdr:cNvSpPr/>
        </xdr:nvSpPr>
        <xdr:spPr>
          <a:xfrm>
            <a:off x="3243542" y="138112"/>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a:solidFill>
                  <a:srgbClr val="695E4A"/>
                </a:solidFill>
                <a:latin typeface="Calibre regular"/>
              </a:rPr>
              <a:t>Início</a:t>
            </a:r>
          </a:p>
        </xdr:txBody>
      </xdr:sp>
      <xdr:pic>
        <xdr:nvPicPr>
          <xdr:cNvPr id="19" name="Imagem 18">
            <a:extLst>
              <a:ext uri="{FF2B5EF4-FFF2-40B4-BE49-F238E27FC236}">
                <a16:creationId xmlns:a16="http://schemas.microsoft.com/office/drawing/2014/main" id="{4A019E21-D5DD-811C-D385-DB1D377C05F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33700" y="138112"/>
            <a:ext cx="385200" cy="385200"/>
          </a:xfrm>
          <a:prstGeom prst="rect">
            <a:avLst/>
          </a:prstGeom>
        </xdr:spPr>
      </xdr:pic>
    </xdr:grpSp>
    <xdr:clientData/>
  </xdr:twoCellAnchor>
  <xdr:twoCellAnchor editAs="absolute">
    <xdr:from>
      <xdr:col>3</xdr:col>
      <xdr:colOff>387350</xdr:colOff>
      <xdr:row>0</xdr:row>
      <xdr:rowOff>150018</xdr:rowOff>
    </xdr:from>
    <xdr:to>
      <xdr:col>4</xdr:col>
      <xdr:colOff>101600</xdr:colOff>
      <xdr:row>1</xdr:row>
      <xdr:rowOff>211368</xdr:rowOff>
    </xdr:to>
    <xdr:grpSp>
      <xdr:nvGrpSpPr>
        <xdr:cNvPr id="20" name="Agrupar 19">
          <a:hlinkClick xmlns:r="http://schemas.openxmlformats.org/officeDocument/2006/relationships" r:id="rId4"/>
          <a:extLst>
            <a:ext uri="{FF2B5EF4-FFF2-40B4-BE49-F238E27FC236}">
              <a16:creationId xmlns:a16="http://schemas.microsoft.com/office/drawing/2014/main" id="{A0CE7377-3840-4FC1-875F-1F37E2090410}"/>
            </a:ext>
          </a:extLst>
        </xdr:cNvPr>
        <xdr:cNvGrpSpPr/>
      </xdr:nvGrpSpPr>
      <xdr:grpSpPr>
        <a:xfrm>
          <a:off x="4302125" y="150018"/>
          <a:ext cx="1104900" cy="375675"/>
          <a:chOff x="4295775" y="140493"/>
          <a:chExt cx="1104900" cy="385200"/>
        </a:xfrm>
      </xdr:grpSpPr>
      <xdr:sp macro="" textlink="">
        <xdr:nvSpPr>
          <xdr:cNvPr id="21" name="Retângulo 20">
            <a:extLst>
              <a:ext uri="{FF2B5EF4-FFF2-40B4-BE49-F238E27FC236}">
                <a16:creationId xmlns:a16="http://schemas.microsoft.com/office/drawing/2014/main" id="{8AAC8FBE-A04F-52B4-E73D-84BAE9954B5F}"/>
              </a:ext>
            </a:extLst>
          </xdr:cNvPr>
          <xdr:cNvSpPr/>
        </xdr:nvSpPr>
        <xdr:spPr>
          <a:xfrm>
            <a:off x="4615142" y="140493"/>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u="none">
                <a:solidFill>
                  <a:srgbClr val="695E4A"/>
                </a:solidFill>
                <a:latin typeface="Calibre regular"/>
              </a:rPr>
              <a:t>Índice</a:t>
            </a:r>
          </a:p>
        </xdr:txBody>
      </xdr:sp>
      <xdr:pic>
        <xdr:nvPicPr>
          <xdr:cNvPr id="22" name="Imagem 21">
            <a:extLst>
              <a:ext uri="{FF2B5EF4-FFF2-40B4-BE49-F238E27FC236}">
                <a16:creationId xmlns:a16="http://schemas.microsoft.com/office/drawing/2014/main" id="{464DFC07-1F19-0619-2DCF-5B9A2147393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295775" y="140493"/>
            <a:ext cx="385200" cy="385200"/>
          </a:xfrm>
          <a:prstGeom prst="rect">
            <a:avLst/>
          </a:prstGeom>
        </xdr:spPr>
      </xdr:pic>
    </xdr:grpSp>
    <xdr:clientData/>
  </xdr:twoCellAnchor>
  <xdr:twoCellAnchor editAs="absolute">
    <xdr:from>
      <xdr:col>8</xdr:col>
      <xdr:colOff>1057885</xdr:colOff>
      <xdr:row>0</xdr:row>
      <xdr:rowOff>149376</xdr:rowOff>
    </xdr:from>
    <xdr:to>
      <xdr:col>9</xdr:col>
      <xdr:colOff>87290</xdr:colOff>
      <xdr:row>1</xdr:row>
      <xdr:rowOff>231260</xdr:rowOff>
    </xdr:to>
    <xdr:grpSp>
      <xdr:nvGrpSpPr>
        <xdr:cNvPr id="23" name="Agrupar 22">
          <a:hlinkClick xmlns:r="http://schemas.openxmlformats.org/officeDocument/2006/relationships" r:id="rId6"/>
          <a:extLst>
            <a:ext uri="{FF2B5EF4-FFF2-40B4-BE49-F238E27FC236}">
              <a16:creationId xmlns:a16="http://schemas.microsoft.com/office/drawing/2014/main" id="{6AB819BD-1A79-4276-B932-984C4B118D10}"/>
            </a:ext>
          </a:extLst>
        </xdr:cNvPr>
        <xdr:cNvGrpSpPr/>
      </xdr:nvGrpSpPr>
      <xdr:grpSpPr>
        <a:xfrm>
          <a:off x="11925910" y="149376"/>
          <a:ext cx="420055" cy="396209"/>
          <a:chOff x="11937133" y="129787"/>
          <a:chExt cx="416880" cy="386672"/>
        </a:xfrm>
      </xdr:grpSpPr>
      <xdr:sp macro="" textlink="">
        <xdr:nvSpPr>
          <xdr:cNvPr id="24" name="Retângulo: Cantos Arredondados 23">
            <a:extLst>
              <a:ext uri="{FF2B5EF4-FFF2-40B4-BE49-F238E27FC236}">
                <a16:creationId xmlns:a16="http://schemas.microsoft.com/office/drawing/2014/main" id="{361012CD-0AF9-C8E4-6AB6-4E892F93E9D9}"/>
              </a:ext>
            </a:extLst>
          </xdr:cNvPr>
          <xdr:cNvSpPr/>
        </xdr:nvSpPr>
        <xdr:spPr>
          <a:xfrm>
            <a:off x="11937133" y="129787"/>
            <a:ext cx="416880"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25" name="Seta: para a Direita 24">
            <a:extLst>
              <a:ext uri="{FF2B5EF4-FFF2-40B4-BE49-F238E27FC236}">
                <a16:creationId xmlns:a16="http://schemas.microsoft.com/office/drawing/2014/main" id="{029AA30A-FBD2-4E24-BC23-2908A2EEABC8}"/>
              </a:ext>
            </a:extLst>
          </xdr:cNvPr>
          <xdr:cNvSpPr/>
        </xdr:nvSpPr>
        <xdr:spPr>
          <a:xfrm>
            <a:off x="12020462" y="215812"/>
            <a:ext cx="249559" cy="214888"/>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8</xdr:col>
      <xdr:colOff>561865</xdr:colOff>
      <xdr:row>0</xdr:row>
      <xdr:rowOff>149376</xdr:rowOff>
    </xdr:from>
    <xdr:to>
      <xdr:col>8</xdr:col>
      <xdr:colOff>965643</xdr:colOff>
      <xdr:row>1</xdr:row>
      <xdr:rowOff>231260</xdr:rowOff>
    </xdr:to>
    <xdr:grpSp>
      <xdr:nvGrpSpPr>
        <xdr:cNvPr id="26" name="Agrupar 25">
          <a:hlinkClick xmlns:r="http://schemas.openxmlformats.org/officeDocument/2006/relationships" r:id="rId7"/>
          <a:extLst>
            <a:ext uri="{FF2B5EF4-FFF2-40B4-BE49-F238E27FC236}">
              <a16:creationId xmlns:a16="http://schemas.microsoft.com/office/drawing/2014/main" id="{12AF6652-9F81-44EF-A6C4-16B0EE377433}"/>
            </a:ext>
          </a:extLst>
        </xdr:cNvPr>
        <xdr:cNvGrpSpPr/>
      </xdr:nvGrpSpPr>
      <xdr:grpSpPr>
        <a:xfrm>
          <a:off x="11429890" y="149376"/>
          <a:ext cx="403778" cy="396209"/>
          <a:chOff x="11434763" y="129787"/>
          <a:chExt cx="413303" cy="386672"/>
        </a:xfrm>
      </xdr:grpSpPr>
      <xdr:sp macro="" textlink="">
        <xdr:nvSpPr>
          <xdr:cNvPr id="27" name="Retângulo: Cantos Arredondados 26">
            <a:extLst>
              <a:ext uri="{FF2B5EF4-FFF2-40B4-BE49-F238E27FC236}">
                <a16:creationId xmlns:a16="http://schemas.microsoft.com/office/drawing/2014/main" id="{9C0EB5A3-2623-60E0-63BD-E62415150C78}"/>
              </a:ext>
            </a:extLst>
          </xdr:cNvPr>
          <xdr:cNvSpPr/>
        </xdr:nvSpPr>
        <xdr:spPr>
          <a:xfrm>
            <a:off x="11434763" y="129787"/>
            <a:ext cx="413303"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28" name="Seta: para a Direita 27">
            <a:extLst>
              <a:ext uri="{FF2B5EF4-FFF2-40B4-BE49-F238E27FC236}">
                <a16:creationId xmlns:a16="http://schemas.microsoft.com/office/drawing/2014/main" id="{67A8A0F8-8F2E-A17C-597A-2AC312A0BB09}"/>
              </a:ext>
            </a:extLst>
          </xdr:cNvPr>
          <xdr:cNvSpPr/>
        </xdr:nvSpPr>
        <xdr:spPr>
          <a:xfrm rot="10800000">
            <a:off x="11516147" y="216302"/>
            <a:ext cx="250536" cy="215011"/>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168275</xdr:colOff>
      <xdr:row>2</xdr:row>
      <xdr:rowOff>209550</xdr:rowOff>
    </xdr:from>
    <xdr:to>
      <xdr:col>0</xdr:col>
      <xdr:colOff>2244726</xdr:colOff>
      <xdr:row>3</xdr:row>
      <xdr:rowOff>302111</xdr:rowOff>
    </xdr:to>
    <xdr:sp macro="" textlink="Índice!B6">
      <xdr:nvSpPr>
        <xdr:cNvPr id="29" name="Retângulo: Cantos Arredondados 28">
          <a:hlinkClick xmlns:r="http://schemas.openxmlformats.org/officeDocument/2006/relationships" r:id="rId8"/>
          <a:extLst>
            <a:ext uri="{FF2B5EF4-FFF2-40B4-BE49-F238E27FC236}">
              <a16:creationId xmlns:a16="http://schemas.microsoft.com/office/drawing/2014/main" id="{53DA43AE-5172-4343-A57D-BA385B843410}"/>
            </a:ext>
          </a:extLst>
        </xdr:cNvPr>
        <xdr:cNvSpPr/>
      </xdr:nvSpPr>
      <xdr:spPr>
        <a:xfrm>
          <a:off x="168275" y="838200"/>
          <a:ext cx="2076451" cy="40688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marL="0" indent="0" algn="l"/>
          <a:fld id="{259A411C-7DBE-4530-8EF6-A8CEC2FAE158}"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marL="0" indent="0" algn="l"/>
            <a:t>APRESENTAÇÃO</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4</xdr:row>
      <xdr:rowOff>53108</xdr:rowOff>
    </xdr:from>
    <xdr:to>
      <xdr:col>0</xdr:col>
      <xdr:colOff>2244726</xdr:colOff>
      <xdr:row>5</xdr:row>
      <xdr:rowOff>131155</xdr:rowOff>
    </xdr:to>
    <xdr:sp macro="" textlink="Índice!B11">
      <xdr:nvSpPr>
        <xdr:cNvPr id="31" name="Retângulo: Cantos Arredondados 30">
          <a:hlinkClick xmlns:r="http://schemas.openxmlformats.org/officeDocument/2006/relationships" r:id="rId9"/>
          <a:extLst>
            <a:ext uri="{FF2B5EF4-FFF2-40B4-BE49-F238E27FC236}">
              <a16:creationId xmlns:a16="http://schemas.microsoft.com/office/drawing/2014/main" id="{B7C818DB-C0D5-4218-A858-1BD12C4B2A64}"/>
            </a:ext>
          </a:extLst>
        </xdr:cNvPr>
        <xdr:cNvSpPr/>
      </xdr:nvSpPr>
      <xdr:spPr>
        <a:xfrm>
          <a:off x="168275" y="1310408"/>
          <a:ext cx="2076451" cy="392372"/>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C4A863B6-A460-491E-BABE-1584E326EAAA}"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SOBRE A ENEVA</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5</xdr:row>
      <xdr:rowOff>205219</xdr:rowOff>
    </xdr:from>
    <xdr:to>
      <xdr:col>0</xdr:col>
      <xdr:colOff>2244726</xdr:colOff>
      <xdr:row>6</xdr:row>
      <xdr:rowOff>270565</xdr:rowOff>
    </xdr:to>
    <xdr:sp macro="" textlink="Índice!B18">
      <xdr:nvSpPr>
        <xdr:cNvPr id="32" name="Retângulo: Cantos Arredondados 31">
          <a:hlinkClick xmlns:r="http://schemas.openxmlformats.org/officeDocument/2006/relationships" r:id="rId10"/>
          <a:extLst>
            <a:ext uri="{FF2B5EF4-FFF2-40B4-BE49-F238E27FC236}">
              <a16:creationId xmlns:a16="http://schemas.microsoft.com/office/drawing/2014/main" id="{62EC667A-8D0F-4971-9DCD-9C9B27FF5E09}"/>
            </a:ext>
          </a:extLst>
        </xdr:cNvPr>
        <xdr:cNvSpPr/>
      </xdr:nvSpPr>
      <xdr:spPr>
        <a:xfrm>
          <a:off x="168275" y="1776844"/>
          <a:ext cx="2076451" cy="37967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39BD0E4A-66F8-4D02-BC7C-45CDD3CE1E5C}"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GOVERNANÇA CORPORATIVA</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7</xdr:row>
      <xdr:rowOff>20780</xdr:rowOff>
    </xdr:from>
    <xdr:to>
      <xdr:col>0</xdr:col>
      <xdr:colOff>2244726</xdr:colOff>
      <xdr:row>8</xdr:row>
      <xdr:rowOff>95651</xdr:rowOff>
    </xdr:to>
    <xdr:sp macro="" textlink="Índice!B42">
      <xdr:nvSpPr>
        <xdr:cNvPr id="33" name="Retângulo: Cantos Arredondados 32">
          <a:hlinkClick xmlns:r="http://schemas.openxmlformats.org/officeDocument/2006/relationships" r:id="rId11"/>
          <a:extLst>
            <a:ext uri="{FF2B5EF4-FFF2-40B4-BE49-F238E27FC236}">
              <a16:creationId xmlns:a16="http://schemas.microsoft.com/office/drawing/2014/main" id="{E39465D8-3C53-488C-9CF8-4E71BF7504B3}"/>
            </a:ext>
          </a:extLst>
        </xdr:cNvPr>
        <xdr:cNvSpPr/>
      </xdr:nvSpPr>
      <xdr:spPr>
        <a:xfrm>
          <a:off x="168275" y="2221055"/>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A9EB5B9-291A-474B-8953-211520CB3E0E}"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CAPITAL FINANCEIRO</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8</xdr:row>
      <xdr:rowOff>151226</xdr:rowOff>
    </xdr:from>
    <xdr:to>
      <xdr:col>0</xdr:col>
      <xdr:colOff>2244726</xdr:colOff>
      <xdr:row>9</xdr:row>
      <xdr:rowOff>225538</xdr:rowOff>
    </xdr:to>
    <xdr:sp macro="" textlink="Índice!B46">
      <xdr:nvSpPr>
        <xdr:cNvPr id="34" name="Retângulo: Cantos Arredondados 33">
          <a:hlinkClick xmlns:r="http://schemas.openxmlformats.org/officeDocument/2006/relationships" r:id="rId12"/>
          <a:extLst>
            <a:ext uri="{FF2B5EF4-FFF2-40B4-BE49-F238E27FC236}">
              <a16:creationId xmlns:a16="http://schemas.microsoft.com/office/drawing/2014/main" id="{AFB066B9-0BC8-489D-A79B-5E78ACFA7B2F}"/>
            </a:ext>
          </a:extLst>
        </xdr:cNvPr>
        <xdr:cNvSpPr/>
      </xdr:nvSpPr>
      <xdr:spPr>
        <a:xfrm>
          <a:off x="168275" y="2665826"/>
          <a:ext cx="2076451" cy="38863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B3EC7BE-6F97-4CA5-B86D-F687977D186F}" type="TxLink">
            <a:rPr lang="en-US" sz="1050" b="0" i="0" u="none" strike="noStrike">
              <a:solidFill>
                <a:srgbClr val="695E4A"/>
              </a:solidFill>
              <a:effectLst/>
              <a:latin typeface="Calibri regular"/>
              <a:ea typeface="+mn-ea"/>
              <a:cs typeface="+mn-cs"/>
            </a:rPr>
            <a:pPr algn="l"/>
            <a:t>CAPITAL NATURAL</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9</xdr:row>
      <xdr:rowOff>277653</xdr:rowOff>
    </xdr:from>
    <xdr:to>
      <xdr:col>1</xdr:col>
      <xdr:colOff>139</xdr:colOff>
      <xdr:row>10</xdr:row>
      <xdr:rowOff>362891</xdr:rowOff>
    </xdr:to>
    <xdr:sp macro="" textlink="Índice!B88">
      <xdr:nvSpPr>
        <xdr:cNvPr id="35" name="Retângulo: Cantos Arredondados 34">
          <a:hlinkClick xmlns:r="http://schemas.openxmlformats.org/officeDocument/2006/relationships" r:id="rId13"/>
          <a:extLst>
            <a:ext uri="{FF2B5EF4-FFF2-40B4-BE49-F238E27FC236}">
              <a16:creationId xmlns:a16="http://schemas.microsoft.com/office/drawing/2014/main" id="{456625B2-4AEB-43CC-88DA-F0212EFB25C7}"/>
            </a:ext>
          </a:extLst>
        </xdr:cNvPr>
        <xdr:cNvSpPr/>
      </xdr:nvSpPr>
      <xdr:spPr>
        <a:xfrm>
          <a:off x="168275" y="3106578"/>
          <a:ext cx="2079764" cy="399563"/>
        </a:xfrm>
        <a:prstGeom prst="roundRect">
          <a:avLst/>
        </a:prstGeom>
        <a:solidFill>
          <a:srgbClr val="02585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2E64425A-7904-4C4E-B0DE-945D9626985A}" type="TxLink">
            <a:rPr lang="en-US" sz="1050" b="1" i="0" u="none" strike="noStrike">
              <a:solidFill>
                <a:schemeClr val="bg1"/>
              </a:solidFill>
              <a:effectLst/>
              <a:latin typeface="Calibri regular"/>
              <a:ea typeface="+mn-ea"/>
              <a:cs typeface="+mn-cs"/>
            </a:rPr>
            <a:pPr algn="l"/>
            <a:t>CAPITAL HUMANO</a:t>
          </a:fld>
          <a:endParaRPr lang="en-US" sz="1050" b="1">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17</xdr:row>
      <xdr:rowOff>183219</xdr:rowOff>
    </xdr:from>
    <xdr:to>
      <xdr:col>1</xdr:col>
      <xdr:colOff>139</xdr:colOff>
      <xdr:row>18</xdr:row>
      <xdr:rowOff>259344</xdr:rowOff>
    </xdr:to>
    <xdr:sp macro="" textlink="Índice!B114">
      <xdr:nvSpPr>
        <xdr:cNvPr id="36" name="Retângulo: Cantos Arredondados 35">
          <a:hlinkClick xmlns:r="http://schemas.openxmlformats.org/officeDocument/2006/relationships" r:id="rId14"/>
          <a:extLst>
            <a:ext uri="{FF2B5EF4-FFF2-40B4-BE49-F238E27FC236}">
              <a16:creationId xmlns:a16="http://schemas.microsoft.com/office/drawing/2014/main" id="{ED8D8E2A-22F7-491E-85DB-D61349874E7C}"/>
            </a:ext>
          </a:extLst>
        </xdr:cNvPr>
        <xdr:cNvSpPr/>
      </xdr:nvSpPr>
      <xdr:spPr>
        <a:xfrm>
          <a:off x="168275" y="5755344"/>
          <a:ext cx="2079764" cy="39045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F71310B4-9BEB-435D-8187-548FF8E1523E}" type="TxLink">
            <a:rPr lang="en-US" sz="1050" b="0" i="0" u="none" strike="noStrike">
              <a:solidFill>
                <a:srgbClr val="695E4A"/>
              </a:solidFill>
              <a:effectLst/>
              <a:latin typeface="Calibri regular"/>
              <a:ea typeface="+mn-ea"/>
              <a:cs typeface="+mn-cs"/>
            </a:rPr>
            <a:pPr algn="l"/>
            <a:t>CAPITAL SOCIAL E DE RELACIONAMENTO</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19</xdr:row>
      <xdr:rowOff>47899</xdr:rowOff>
    </xdr:from>
    <xdr:to>
      <xdr:col>1</xdr:col>
      <xdr:colOff>139</xdr:colOff>
      <xdr:row>20</xdr:row>
      <xdr:rowOff>134109</xdr:rowOff>
    </xdr:to>
    <xdr:sp macro="" textlink="Índice!B132">
      <xdr:nvSpPr>
        <xdr:cNvPr id="37" name="Retângulo: Cantos Arredondados 36">
          <a:hlinkClick xmlns:r="http://schemas.openxmlformats.org/officeDocument/2006/relationships" r:id="rId15"/>
          <a:extLst>
            <a:ext uri="{FF2B5EF4-FFF2-40B4-BE49-F238E27FC236}">
              <a16:creationId xmlns:a16="http://schemas.microsoft.com/office/drawing/2014/main" id="{1EA1738D-1D59-491F-A078-5EBF355ABF3B}"/>
            </a:ext>
          </a:extLst>
        </xdr:cNvPr>
        <xdr:cNvSpPr/>
      </xdr:nvSpPr>
      <xdr:spPr>
        <a:xfrm>
          <a:off x="168275" y="6248674"/>
          <a:ext cx="2079764" cy="400535"/>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9A0E060-36BD-48A6-A127-D846A1982E7D}" type="TxLink">
            <a:rPr lang="en-US" sz="1050" b="0" i="0" u="none" strike="noStrike">
              <a:solidFill>
                <a:srgbClr val="695E4A"/>
              </a:solidFill>
              <a:effectLst/>
              <a:latin typeface="Calibri regular"/>
              <a:ea typeface="+mn-ea"/>
              <a:cs typeface="+mn-cs"/>
            </a:rPr>
            <a:pPr algn="l"/>
            <a:t>CAPITAL INTELECTUAL</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20</xdr:row>
      <xdr:rowOff>228584</xdr:rowOff>
    </xdr:from>
    <xdr:to>
      <xdr:col>1</xdr:col>
      <xdr:colOff>139</xdr:colOff>
      <xdr:row>21</xdr:row>
      <xdr:rowOff>303455</xdr:rowOff>
    </xdr:to>
    <xdr:sp macro="" textlink="Índice!B139">
      <xdr:nvSpPr>
        <xdr:cNvPr id="38" name="Retângulo: Cantos Arredondados 37">
          <a:hlinkClick xmlns:r="http://schemas.openxmlformats.org/officeDocument/2006/relationships" r:id="rId16"/>
          <a:extLst>
            <a:ext uri="{FF2B5EF4-FFF2-40B4-BE49-F238E27FC236}">
              <a16:creationId xmlns:a16="http://schemas.microsoft.com/office/drawing/2014/main" id="{42343768-3496-4382-9400-86D1B1A90149}"/>
            </a:ext>
          </a:extLst>
        </xdr:cNvPr>
        <xdr:cNvSpPr/>
      </xdr:nvSpPr>
      <xdr:spPr>
        <a:xfrm>
          <a:off x="168275" y="6743684"/>
          <a:ext cx="2079764"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D8ED2017-F23F-4A5E-ADE0-57AF774CD28D}" type="TxLink">
            <a:rPr lang="en-US" sz="1050" b="0" i="0" u="none" strike="noStrike">
              <a:solidFill>
                <a:srgbClr val="695E4A"/>
              </a:solidFill>
              <a:effectLst/>
              <a:latin typeface="Calibri regular"/>
              <a:ea typeface="+mn-ea"/>
              <a:cs typeface="+mn-cs"/>
            </a:rPr>
            <a:pPr algn="l"/>
            <a:t>CAPITAL MANUFATURADO</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22</xdr:row>
      <xdr:rowOff>94535</xdr:rowOff>
    </xdr:from>
    <xdr:to>
      <xdr:col>1</xdr:col>
      <xdr:colOff>139</xdr:colOff>
      <xdr:row>23</xdr:row>
      <xdr:rowOff>171637</xdr:rowOff>
    </xdr:to>
    <xdr:sp macro="" textlink="Índice!B141">
      <xdr:nvSpPr>
        <xdr:cNvPr id="39" name="Retângulo: Cantos Arredondados 38">
          <a:hlinkClick xmlns:r="http://schemas.openxmlformats.org/officeDocument/2006/relationships" r:id="rId17"/>
          <a:extLst>
            <a:ext uri="{FF2B5EF4-FFF2-40B4-BE49-F238E27FC236}">
              <a16:creationId xmlns:a16="http://schemas.microsoft.com/office/drawing/2014/main" id="{D0B80A74-7B55-4421-A4CE-39B21B333EFA}"/>
            </a:ext>
          </a:extLst>
        </xdr:cNvPr>
        <xdr:cNvSpPr/>
      </xdr:nvSpPr>
      <xdr:spPr>
        <a:xfrm>
          <a:off x="168275" y="7238285"/>
          <a:ext cx="2079764" cy="39142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F27F5D7-0BEE-481C-83B9-AFCDA79942A7}" type="TxLink">
            <a:rPr lang="en-US" sz="1050" b="0" i="0" u="none" strike="noStrike">
              <a:solidFill>
                <a:srgbClr val="695E4A"/>
              </a:solidFill>
              <a:effectLst/>
              <a:latin typeface="Calibri regular"/>
              <a:ea typeface="+mn-ea"/>
              <a:cs typeface="+mn-cs"/>
            </a:rPr>
            <a:pPr algn="l"/>
            <a:t>INDICADORES PRÓPRIOS</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11</xdr:row>
      <xdr:rowOff>301932</xdr:rowOff>
    </xdr:from>
    <xdr:to>
      <xdr:col>0</xdr:col>
      <xdr:colOff>2244550</xdr:colOff>
      <xdr:row>13</xdr:row>
      <xdr:rowOff>62479</xdr:rowOff>
    </xdr:to>
    <xdr:sp macro="" textlink="Índice!C88">
      <xdr:nvSpPr>
        <xdr:cNvPr id="40" name="Retângulo: Cantos Arredondados 39">
          <a:hlinkClick xmlns:r="http://schemas.openxmlformats.org/officeDocument/2006/relationships" r:id="rId13"/>
          <a:extLst>
            <a:ext uri="{FF2B5EF4-FFF2-40B4-BE49-F238E27FC236}">
              <a16:creationId xmlns:a16="http://schemas.microsoft.com/office/drawing/2014/main" id="{810C0C26-1878-494D-8789-A4320255A9EF}"/>
            </a:ext>
          </a:extLst>
        </xdr:cNvPr>
        <xdr:cNvSpPr/>
      </xdr:nvSpPr>
      <xdr:spPr>
        <a:xfrm>
          <a:off x="339725" y="3988107"/>
          <a:ext cx="1904825" cy="389197"/>
        </a:xfrm>
        <a:prstGeom prst="roundRect">
          <a:avLst/>
        </a:prstGeom>
        <a:solidFill>
          <a:srgbClr val="02585C"/>
        </a:solidFill>
        <a:ln>
          <a:noFill/>
        </a:ln>
        <a:effectLst>
          <a:outerShdw blurRad="76200" dir="13500000" sy="23000" kx="1200000" algn="br" rotWithShape="0">
            <a:prstClr val="black">
              <a:alpha val="2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9BBA6E06-E36A-4936-9963-9A418718EAF2}" type="TxLink">
            <a:rPr lang="en-US" sz="1000" b="1" i="0" u="sng" strike="noStrike">
              <a:solidFill>
                <a:schemeClr val="bg1"/>
              </a:solidFill>
              <a:latin typeface="Calibri regular"/>
            </a:rPr>
            <a:pPr algn="l"/>
            <a:t>Diversidade e inclusão</a:t>
          </a:fld>
          <a:endParaRPr lang="en-US" sz="1100" b="1" i="0" u="sng" strike="noStrike">
            <a:solidFill>
              <a:schemeClr val="bg1"/>
            </a:solidFill>
            <a:latin typeface="Calibri regular"/>
          </a:endParaRPr>
        </a:p>
      </xdr:txBody>
    </xdr:sp>
    <xdr:clientData/>
  </xdr:twoCellAnchor>
  <xdr:twoCellAnchor editAs="absolute">
    <xdr:from>
      <xdr:col>0</xdr:col>
      <xdr:colOff>339725</xdr:colOff>
      <xdr:row>13</xdr:row>
      <xdr:rowOff>108450</xdr:rowOff>
    </xdr:from>
    <xdr:to>
      <xdr:col>0</xdr:col>
      <xdr:colOff>2244550</xdr:colOff>
      <xdr:row>14</xdr:row>
      <xdr:rowOff>183736</xdr:rowOff>
    </xdr:to>
    <xdr:sp macro="" textlink="Índice!C90">
      <xdr:nvSpPr>
        <xdr:cNvPr id="41" name="Retângulo: Cantos Arredondados 40">
          <a:hlinkClick xmlns:r="http://schemas.openxmlformats.org/officeDocument/2006/relationships" r:id="rId6"/>
          <a:extLst>
            <a:ext uri="{FF2B5EF4-FFF2-40B4-BE49-F238E27FC236}">
              <a16:creationId xmlns:a16="http://schemas.microsoft.com/office/drawing/2014/main" id="{3CDC10AB-F0D2-4763-B4BA-3204A3EFB334}"/>
            </a:ext>
          </a:extLst>
        </xdr:cNvPr>
        <xdr:cNvSpPr/>
      </xdr:nvSpPr>
      <xdr:spPr>
        <a:xfrm>
          <a:off x="339725" y="4423275"/>
          <a:ext cx="1904825" cy="389611"/>
        </a:xfrm>
        <a:prstGeom prst="roundRect">
          <a:avLst/>
        </a:prstGeom>
        <a:solidFill>
          <a:srgbClr val="02585C"/>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C4BF7571-80B8-4BF8-8611-7F4B8E18086A}" type="TxLink">
            <a:rPr lang="en-US" sz="1000" b="0" i="0" u="none" strike="noStrike">
              <a:solidFill>
                <a:schemeClr val="bg1"/>
              </a:solidFill>
              <a:effectLst/>
              <a:latin typeface="Calibri regular"/>
              <a:ea typeface="+mn-ea"/>
              <a:cs typeface="+mn-cs"/>
            </a:rPr>
            <a:pPr algn="l"/>
            <a:t>Saúde, bem-estar e segurança</a:t>
          </a:fld>
          <a:endParaRPr lang="en-US" sz="1100" b="0" u="none">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10</xdr:row>
      <xdr:rowOff>409276</xdr:rowOff>
    </xdr:from>
    <xdr:to>
      <xdr:col>0</xdr:col>
      <xdr:colOff>2244550</xdr:colOff>
      <xdr:row>11</xdr:row>
      <xdr:rowOff>255547</xdr:rowOff>
    </xdr:to>
    <xdr:sp macro="" textlink="Índice!C85">
      <xdr:nvSpPr>
        <xdr:cNvPr id="42" name="Retângulo: Cantos Arredondados 41">
          <a:hlinkClick xmlns:r="http://schemas.openxmlformats.org/officeDocument/2006/relationships" r:id="rId7"/>
          <a:extLst>
            <a:ext uri="{FF2B5EF4-FFF2-40B4-BE49-F238E27FC236}">
              <a16:creationId xmlns:a16="http://schemas.microsoft.com/office/drawing/2014/main" id="{D16B2EC0-0217-43B0-B44A-5C94B7EEEBC9}"/>
            </a:ext>
          </a:extLst>
        </xdr:cNvPr>
        <xdr:cNvSpPr/>
      </xdr:nvSpPr>
      <xdr:spPr>
        <a:xfrm>
          <a:off x="339725" y="3552526"/>
          <a:ext cx="1904825" cy="389196"/>
        </a:xfrm>
        <a:prstGeom prst="roundRect">
          <a:avLst/>
        </a:prstGeom>
        <a:solidFill>
          <a:srgbClr val="02585C"/>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C360CB2C-6447-4C98-818F-84C9D7295A44}" type="TxLink">
            <a:rPr lang="en-US" sz="1000" b="0" i="0" u="none" strike="noStrike">
              <a:solidFill>
                <a:schemeClr val="bg1"/>
              </a:solidFill>
              <a:effectLst/>
              <a:latin typeface="Calibri regular"/>
              <a:ea typeface="+mn-ea"/>
              <a:cs typeface="+mn-cs"/>
            </a:rPr>
            <a:pPr algn="l"/>
            <a:t>Atração, desenvolvimento e retenção</a:t>
          </a:fld>
          <a:endParaRPr lang="en-US" sz="1100" b="0" u="none">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14</xdr:row>
      <xdr:rowOff>230121</xdr:rowOff>
    </xdr:from>
    <xdr:to>
      <xdr:col>0</xdr:col>
      <xdr:colOff>2244550</xdr:colOff>
      <xdr:row>15</xdr:row>
      <xdr:rowOff>305407</xdr:rowOff>
    </xdr:to>
    <xdr:sp macro="" textlink="Índice!C107">
      <xdr:nvSpPr>
        <xdr:cNvPr id="43" name="Retângulo: Cantos Arredondados 42">
          <a:hlinkClick xmlns:r="http://schemas.openxmlformats.org/officeDocument/2006/relationships" r:id="rId18"/>
          <a:extLst>
            <a:ext uri="{FF2B5EF4-FFF2-40B4-BE49-F238E27FC236}">
              <a16:creationId xmlns:a16="http://schemas.microsoft.com/office/drawing/2014/main" id="{0FB9C66F-DB35-4E31-87F7-E8EED7D2D643}"/>
            </a:ext>
          </a:extLst>
        </xdr:cNvPr>
        <xdr:cNvSpPr/>
      </xdr:nvSpPr>
      <xdr:spPr>
        <a:xfrm>
          <a:off x="339725" y="4859271"/>
          <a:ext cx="1904825" cy="389611"/>
        </a:xfrm>
        <a:prstGeom prst="roundRect">
          <a:avLst/>
        </a:prstGeom>
        <a:solidFill>
          <a:srgbClr val="02585C"/>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5DEAAADF-709C-4F32-945D-2AE0B02A1C50}" type="TxLink">
            <a:rPr lang="en-US" sz="1000" b="0" i="0" u="none" strike="noStrike">
              <a:solidFill>
                <a:schemeClr val="bg1"/>
              </a:solidFill>
              <a:effectLst/>
              <a:latin typeface="Calibri regular"/>
              <a:ea typeface="+mn-ea"/>
              <a:cs typeface="+mn-cs"/>
            </a:rPr>
            <a:pPr algn="l"/>
            <a:t>Gestão de pessoas</a:t>
          </a:fld>
          <a:endParaRPr lang="en-US" sz="1100" b="0" u="none">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16</xdr:row>
      <xdr:rowOff>37465</xdr:rowOff>
    </xdr:from>
    <xdr:to>
      <xdr:col>0</xdr:col>
      <xdr:colOff>2244550</xdr:colOff>
      <xdr:row>17</xdr:row>
      <xdr:rowOff>112337</xdr:rowOff>
    </xdr:to>
    <xdr:sp macro="" textlink="Índice!C113">
      <xdr:nvSpPr>
        <xdr:cNvPr id="44" name="Retângulo: Cantos Arredondados 43">
          <a:hlinkClick xmlns:r="http://schemas.openxmlformats.org/officeDocument/2006/relationships" r:id="rId19"/>
          <a:extLst>
            <a:ext uri="{FF2B5EF4-FFF2-40B4-BE49-F238E27FC236}">
              <a16:creationId xmlns:a16="http://schemas.microsoft.com/office/drawing/2014/main" id="{189C75D9-DDC8-478F-8758-58155A40C56B}"/>
            </a:ext>
          </a:extLst>
        </xdr:cNvPr>
        <xdr:cNvSpPr/>
      </xdr:nvSpPr>
      <xdr:spPr>
        <a:xfrm>
          <a:off x="339725" y="5295265"/>
          <a:ext cx="1904825" cy="389197"/>
        </a:xfrm>
        <a:prstGeom prst="roundRect">
          <a:avLst/>
        </a:prstGeom>
        <a:solidFill>
          <a:srgbClr val="02585C"/>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78BF0F3F-F57E-4D3F-802B-015EA38AFEE3}" type="TxLink">
            <a:rPr lang="en-US" sz="1000" b="0" i="0" u="none" strike="noStrike">
              <a:solidFill>
                <a:schemeClr val="bg1"/>
              </a:solidFill>
              <a:effectLst/>
              <a:latin typeface="Calibri regular"/>
              <a:ea typeface="+mn-ea"/>
              <a:cs typeface="+mn-cs"/>
            </a:rPr>
            <a:pPr algn="l"/>
            <a:t>Remuneração e benefícios</a:t>
          </a:fld>
          <a:endParaRPr lang="en-US" sz="1100" b="0" u="none">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wsDr>
</file>

<file path=xl/drawings/drawing2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1428749</xdr:colOff>
      <xdr:row>2</xdr:row>
      <xdr:rowOff>1800</xdr:rowOff>
    </xdr:to>
    <xdr:pic>
      <xdr:nvPicPr>
        <xdr:cNvPr id="3" name="Imagem 2">
          <a:extLst>
            <a:ext uri="{FF2B5EF4-FFF2-40B4-BE49-F238E27FC236}">
              <a16:creationId xmlns:a16="http://schemas.microsoft.com/office/drawing/2014/main" id="{412C2642-81C7-449D-8BAB-1C3B730C43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28749" cy="630450"/>
        </a:xfrm>
        <a:prstGeom prst="rect">
          <a:avLst/>
        </a:prstGeom>
      </xdr:spPr>
    </xdr:pic>
    <xdr:clientData/>
  </xdr:twoCellAnchor>
  <xdr:twoCellAnchor editAs="absolute">
    <xdr:from>
      <xdr:col>2</xdr:col>
      <xdr:colOff>438150</xdr:colOff>
      <xdr:row>0</xdr:row>
      <xdr:rowOff>138112</xdr:rowOff>
    </xdr:from>
    <xdr:to>
      <xdr:col>3</xdr:col>
      <xdr:colOff>149225</xdr:colOff>
      <xdr:row>1</xdr:row>
      <xdr:rowOff>208987</xdr:rowOff>
    </xdr:to>
    <xdr:grpSp>
      <xdr:nvGrpSpPr>
        <xdr:cNvPr id="4" name="Agrupar 3">
          <a:hlinkClick xmlns:r="http://schemas.openxmlformats.org/officeDocument/2006/relationships" r:id="rId2"/>
          <a:extLst>
            <a:ext uri="{FF2B5EF4-FFF2-40B4-BE49-F238E27FC236}">
              <a16:creationId xmlns:a16="http://schemas.microsoft.com/office/drawing/2014/main" id="{6BB480BB-C25D-4BBC-A370-1BAB2ED69314}"/>
            </a:ext>
          </a:extLst>
        </xdr:cNvPr>
        <xdr:cNvGrpSpPr/>
      </xdr:nvGrpSpPr>
      <xdr:grpSpPr>
        <a:xfrm>
          <a:off x="2933700" y="138112"/>
          <a:ext cx="1101725" cy="385200"/>
          <a:chOff x="2933700" y="138112"/>
          <a:chExt cx="1095375" cy="385200"/>
        </a:xfrm>
      </xdr:grpSpPr>
      <xdr:sp macro="" textlink="">
        <xdr:nvSpPr>
          <xdr:cNvPr id="5" name="Retângulo 4">
            <a:extLst>
              <a:ext uri="{FF2B5EF4-FFF2-40B4-BE49-F238E27FC236}">
                <a16:creationId xmlns:a16="http://schemas.microsoft.com/office/drawing/2014/main" id="{CE7FB95E-D40F-55CE-88BB-6D97A27A24C5}"/>
              </a:ext>
            </a:extLst>
          </xdr:cNvPr>
          <xdr:cNvSpPr/>
        </xdr:nvSpPr>
        <xdr:spPr>
          <a:xfrm>
            <a:off x="3243542" y="138112"/>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a:solidFill>
                  <a:srgbClr val="695E4A"/>
                </a:solidFill>
                <a:latin typeface="Calibre regular"/>
              </a:rPr>
              <a:t>Início</a:t>
            </a:r>
          </a:p>
        </xdr:txBody>
      </xdr:sp>
      <xdr:pic>
        <xdr:nvPicPr>
          <xdr:cNvPr id="6" name="Imagem 5">
            <a:extLst>
              <a:ext uri="{FF2B5EF4-FFF2-40B4-BE49-F238E27FC236}">
                <a16:creationId xmlns:a16="http://schemas.microsoft.com/office/drawing/2014/main" id="{DCCA9B6B-4CF5-514D-26AD-F6BC52019D9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33700" y="138112"/>
            <a:ext cx="385200" cy="385200"/>
          </a:xfrm>
          <a:prstGeom prst="rect">
            <a:avLst/>
          </a:prstGeom>
        </xdr:spPr>
      </xdr:pic>
    </xdr:grpSp>
    <xdr:clientData/>
  </xdr:twoCellAnchor>
  <xdr:twoCellAnchor editAs="absolute">
    <xdr:from>
      <xdr:col>3</xdr:col>
      <xdr:colOff>415925</xdr:colOff>
      <xdr:row>0</xdr:row>
      <xdr:rowOff>150018</xdr:rowOff>
    </xdr:from>
    <xdr:to>
      <xdr:col>4</xdr:col>
      <xdr:colOff>130175</xdr:colOff>
      <xdr:row>1</xdr:row>
      <xdr:rowOff>211368</xdr:rowOff>
    </xdr:to>
    <xdr:grpSp>
      <xdr:nvGrpSpPr>
        <xdr:cNvPr id="7" name="Agrupar 6">
          <a:hlinkClick xmlns:r="http://schemas.openxmlformats.org/officeDocument/2006/relationships" r:id="rId4"/>
          <a:extLst>
            <a:ext uri="{FF2B5EF4-FFF2-40B4-BE49-F238E27FC236}">
              <a16:creationId xmlns:a16="http://schemas.microsoft.com/office/drawing/2014/main" id="{E5026538-45B9-4DA9-9C8F-5FEC9F5EE875}"/>
            </a:ext>
          </a:extLst>
        </xdr:cNvPr>
        <xdr:cNvGrpSpPr/>
      </xdr:nvGrpSpPr>
      <xdr:grpSpPr>
        <a:xfrm>
          <a:off x="4302125" y="150018"/>
          <a:ext cx="1104900" cy="375675"/>
          <a:chOff x="4295775" y="140493"/>
          <a:chExt cx="1104900" cy="385200"/>
        </a:xfrm>
      </xdr:grpSpPr>
      <xdr:sp macro="" textlink="">
        <xdr:nvSpPr>
          <xdr:cNvPr id="8" name="Retângulo 7">
            <a:extLst>
              <a:ext uri="{FF2B5EF4-FFF2-40B4-BE49-F238E27FC236}">
                <a16:creationId xmlns:a16="http://schemas.microsoft.com/office/drawing/2014/main" id="{351D6474-805B-FDC4-C60B-0AFFB119EF18}"/>
              </a:ext>
            </a:extLst>
          </xdr:cNvPr>
          <xdr:cNvSpPr/>
        </xdr:nvSpPr>
        <xdr:spPr>
          <a:xfrm>
            <a:off x="4615142" y="140493"/>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u="none">
                <a:solidFill>
                  <a:srgbClr val="695E4A"/>
                </a:solidFill>
                <a:latin typeface="Calibre regular"/>
              </a:rPr>
              <a:t>Índice</a:t>
            </a:r>
          </a:p>
        </xdr:txBody>
      </xdr:sp>
      <xdr:pic>
        <xdr:nvPicPr>
          <xdr:cNvPr id="9" name="Imagem 8">
            <a:extLst>
              <a:ext uri="{FF2B5EF4-FFF2-40B4-BE49-F238E27FC236}">
                <a16:creationId xmlns:a16="http://schemas.microsoft.com/office/drawing/2014/main" id="{1DF9850D-D630-CE69-7BEF-03183F651BB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295775" y="140493"/>
            <a:ext cx="385200" cy="385200"/>
          </a:xfrm>
          <a:prstGeom prst="rect">
            <a:avLst/>
          </a:prstGeom>
        </xdr:spPr>
      </xdr:pic>
    </xdr:grpSp>
    <xdr:clientData/>
  </xdr:twoCellAnchor>
  <xdr:twoCellAnchor editAs="absolute">
    <xdr:from>
      <xdr:col>8</xdr:col>
      <xdr:colOff>1086460</xdr:colOff>
      <xdr:row>0</xdr:row>
      <xdr:rowOff>149376</xdr:rowOff>
    </xdr:from>
    <xdr:to>
      <xdr:col>9</xdr:col>
      <xdr:colOff>115865</xdr:colOff>
      <xdr:row>1</xdr:row>
      <xdr:rowOff>231260</xdr:rowOff>
    </xdr:to>
    <xdr:grpSp>
      <xdr:nvGrpSpPr>
        <xdr:cNvPr id="10" name="Agrupar 9">
          <a:hlinkClick xmlns:r="http://schemas.openxmlformats.org/officeDocument/2006/relationships" r:id="rId6"/>
          <a:extLst>
            <a:ext uri="{FF2B5EF4-FFF2-40B4-BE49-F238E27FC236}">
              <a16:creationId xmlns:a16="http://schemas.microsoft.com/office/drawing/2014/main" id="{A8C7E399-4416-4941-B0E6-45371452A814}"/>
            </a:ext>
          </a:extLst>
        </xdr:cNvPr>
        <xdr:cNvGrpSpPr/>
      </xdr:nvGrpSpPr>
      <xdr:grpSpPr>
        <a:xfrm>
          <a:off x="11925910" y="149376"/>
          <a:ext cx="420055" cy="396209"/>
          <a:chOff x="11937133" y="129787"/>
          <a:chExt cx="416880" cy="386672"/>
        </a:xfrm>
      </xdr:grpSpPr>
      <xdr:sp macro="" textlink="">
        <xdr:nvSpPr>
          <xdr:cNvPr id="11" name="Retângulo: Cantos Arredondados 10">
            <a:extLst>
              <a:ext uri="{FF2B5EF4-FFF2-40B4-BE49-F238E27FC236}">
                <a16:creationId xmlns:a16="http://schemas.microsoft.com/office/drawing/2014/main" id="{8E52CBB4-F523-BC55-5B2A-4A2EBED87845}"/>
              </a:ext>
            </a:extLst>
          </xdr:cNvPr>
          <xdr:cNvSpPr/>
        </xdr:nvSpPr>
        <xdr:spPr>
          <a:xfrm>
            <a:off x="11937133" y="129787"/>
            <a:ext cx="416880"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2" name="Seta: para a Direita 11">
            <a:extLst>
              <a:ext uri="{FF2B5EF4-FFF2-40B4-BE49-F238E27FC236}">
                <a16:creationId xmlns:a16="http://schemas.microsoft.com/office/drawing/2014/main" id="{55C7E42E-EF98-ABC0-8969-2FA2E0B752AD}"/>
              </a:ext>
            </a:extLst>
          </xdr:cNvPr>
          <xdr:cNvSpPr/>
        </xdr:nvSpPr>
        <xdr:spPr>
          <a:xfrm>
            <a:off x="12020462" y="215812"/>
            <a:ext cx="249559" cy="214888"/>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8</xdr:col>
      <xdr:colOff>590440</xdr:colOff>
      <xdr:row>0</xdr:row>
      <xdr:rowOff>149376</xdr:rowOff>
    </xdr:from>
    <xdr:to>
      <xdr:col>8</xdr:col>
      <xdr:colOff>994218</xdr:colOff>
      <xdr:row>1</xdr:row>
      <xdr:rowOff>231260</xdr:rowOff>
    </xdr:to>
    <xdr:grpSp>
      <xdr:nvGrpSpPr>
        <xdr:cNvPr id="13" name="Agrupar 12">
          <a:hlinkClick xmlns:r="http://schemas.openxmlformats.org/officeDocument/2006/relationships" r:id="rId7"/>
          <a:extLst>
            <a:ext uri="{FF2B5EF4-FFF2-40B4-BE49-F238E27FC236}">
              <a16:creationId xmlns:a16="http://schemas.microsoft.com/office/drawing/2014/main" id="{406F721B-3F81-4EB2-ACD8-E4E360F1A7AE}"/>
            </a:ext>
          </a:extLst>
        </xdr:cNvPr>
        <xdr:cNvGrpSpPr/>
      </xdr:nvGrpSpPr>
      <xdr:grpSpPr>
        <a:xfrm>
          <a:off x="11429890" y="149376"/>
          <a:ext cx="403778" cy="396209"/>
          <a:chOff x="11434763" y="129787"/>
          <a:chExt cx="413303" cy="386672"/>
        </a:xfrm>
      </xdr:grpSpPr>
      <xdr:sp macro="" textlink="">
        <xdr:nvSpPr>
          <xdr:cNvPr id="14" name="Retângulo: Cantos Arredondados 13">
            <a:extLst>
              <a:ext uri="{FF2B5EF4-FFF2-40B4-BE49-F238E27FC236}">
                <a16:creationId xmlns:a16="http://schemas.microsoft.com/office/drawing/2014/main" id="{3C9C737F-A96D-628E-E72F-5DE132792629}"/>
              </a:ext>
            </a:extLst>
          </xdr:cNvPr>
          <xdr:cNvSpPr/>
        </xdr:nvSpPr>
        <xdr:spPr>
          <a:xfrm>
            <a:off x="11434763" y="129787"/>
            <a:ext cx="413303"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5" name="Seta: para a Direita 14">
            <a:extLst>
              <a:ext uri="{FF2B5EF4-FFF2-40B4-BE49-F238E27FC236}">
                <a16:creationId xmlns:a16="http://schemas.microsoft.com/office/drawing/2014/main" id="{3505DBB6-D719-B3D5-AC87-219A82E51111}"/>
              </a:ext>
            </a:extLst>
          </xdr:cNvPr>
          <xdr:cNvSpPr/>
        </xdr:nvSpPr>
        <xdr:spPr>
          <a:xfrm rot="10800000">
            <a:off x="11516147" y="216302"/>
            <a:ext cx="250536" cy="215011"/>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168275</xdr:colOff>
      <xdr:row>2</xdr:row>
      <xdr:rowOff>209550</xdr:rowOff>
    </xdr:from>
    <xdr:to>
      <xdr:col>0</xdr:col>
      <xdr:colOff>2244726</xdr:colOff>
      <xdr:row>3</xdr:row>
      <xdr:rowOff>302111</xdr:rowOff>
    </xdr:to>
    <xdr:sp macro="" textlink="Índice!B6">
      <xdr:nvSpPr>
        <xdr:cNvPr id="16" name="Retângulo: Cantos Arredondados 15">
          <a:hlinkClick xmlns:r="http://schemas.openxmlformats.org/officeDocument/2006/relationships" r:id="rId8"/>
          <a:extLst>
            <a:ext uri="{FF2B5EF4-FFF2-40B4-BE49-F238E27FC236}">
              <a16:creationId xmlns:a16="http://schemas.microsoft.com/office/drawing/2014/main" id="{45CBE98F-F197-4ECB-A7BE-6EE3AFF4EE8F}"/>
            </a:ext>
          </a:extLst>
        </xdr:cNvPr>
        <xdr:cNvSpPr/>
      </xdr:nvSpPr>
      <xdr:spPr>
        <a:xfrm>
          <a:off x="168275" y="838200"/>
          <a:ext cx="2076451" cy="40688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marL="0" indent="0" algn="l"/>
          <a:fld id="{259A411C-7DBE-4530-8EF6-A8CEC2FAE158}"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marL="0" indent="0" algn="l"/>
            <a:t>APRESENTAÇÃO</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4</xdr:row>
      <xdr:rowOff>53108</xdr:rowOff>
    </xdr:from>
    <xdr:to>
      <xdr:col>0</xdr:col>
      <xdr:colOff>2244726</xdr:colOff>
      <xdr:row>5</xdr:row>
      <xdr:rowOff>131155</xdr:rowOff>
    </xdr:to>
    <xdr:sp macro="" textlink="Índice!B11">
      <xdr:nvSpPr>
        <xdr:cNvPr id="18" name="Retângulo: Cantos Arredondados 17">
          <a:hlinkClick xmlns:r="http://schemas.openxmlformats.org/officeDocument/2006/relationships" r:id="rId9"/>
          <a:extLst>
            <a:ext uri="{FF2B5EF4-FFF2-40B4-BE49-F238E27FC236}">
              <a16:creationId xmlns:a16="http://schemas.microsoft.com/office/drawing/2014/main" id="{9BF77D1E-851E-4A24-867F-4036D0B02C09}"/>
            </a:ext>
          </a:extLst>
        </xdr:cNvPr>
        <xdr:cNvSpPr/>
      </xdr:nvSpPr>
      <xdr:spPr>
        <a:xfrm>
          <a:off x="168275" y="1310408"/>
          <a:ext cx="2076451" cy="392372"/>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C4A863B6-A460-491E-BABE-1584E326EAAA}"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SOBRE A ENEVA</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5</xdr:row>
      <xdr:rowOff>205219</xdr:rowOff>
    </xdr:from>
    <xdr:to>
      <xdr:col>0</xdr:col>
      <xdr:colOff>2244726</xdr:colOff>
      <xdr:row>6</xdr:row>
      <xdr:rowOff>270565</xdr:rowOff>
    </xdr:to>
    <xdr:sp macro="" textlink="Índice!B18">
      <xdr:nvSpPr>
        <xdr:cNvPr id="19" name="Retângulo: Cantos Arredondados 18">
          <a:hlinkClick xmlns:r="http://schemas.openxmlformats.org/officeDocument/2006/relationships" r:id="rId10"/>
          <a:extLst>
            <a:ext uri="{FF2B5EF4-FFF2-40B4-BE49-F238E27FC236}">
              <a16:creationId xmlns:a16="http://schemas.microsoft.com/office/drawing/2014/main" id="{CEC82640-88EC-49EB-9DAE-149187349064}"/>
            </a:ext>
          </a:extLst>
        </xdr:cNvPr>
        <xdr:cNvSpPr/>
      </xdr:nvSpPr>
      <xdr:spPr>
        <a:xfrm>
          <a:off x="168275" y="1776844"/>
          <a:ext cx="2076451" cy="37967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39BD0E4A-66F8-4D02-BC7C-45CDD3CE1E5C}"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GOVERNANÇA CORPORATIVA</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7</xdr:row>
      <xdr:rowOff>20780</xdr:rowOff>
    </xdr:from>
    <xdr:to>
      <xdr:col>0</xdr:col>
      <xdr:colOff>2244726</xdr:colOff>
      <xdr:row>8</xdr:row>
      <xdr:rowOff>95651</xdr:rowOff>
    </xdr:to>
    <xdr:sp macro="" textlink="Índice!B42">
      <xdr:nvSpPr>
        <xdr:cNvPr id="20" name="Retângulo: Cantos Arredondados 19">
          <a:hlinkClick xmlns:r="http://schemas.openxmlformats.org/officeDocument/2006/relationships" r:id="rId11"/>
          <a:extLst>
            <a:ext uri="{FF2B5EF4-FFF2-40B4-BE49-F238E27FC236}">
              <a16:creationId xmlns:a16="http://schemas.microsoft.com/office/drawing/2014/main" id="{1F0D4152-2401-40CC-88C0-26878266DAF1}"/>
            </a:ext>
          </a:extLst>
        </xdr:cNvPr>
        <xdr:cNvSpPr/>
      </xdr:nvSpPr>
      <xdr:spPr>
        <a:xfrm>
          <a:off x="168275" y="2221055"/>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A9EB5B9-291A-474B-8953-211520CB3E0E}"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CAPITAL FINANCEIRO</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8</xdr:row>
      <xdr:rowOff>151226</xdr:rowOff>
    </xdr:from>
    <xdr:to>
      <xdr:col>0</xdr:col>
      <xdr:colOff>2244726</xdr:colOff>
      <xdr:row>9</xdr:row>
      <xdr:rowOff>225538</xdr:rowOff>
    </xdr:to>
    <xdr:sp macro="" textlink="Índice!B46">
      <xdr:nvSpPr>
        <xdr:cNvPr id="21" name="Retângulo: Cantos Arredondados 20">
          <a:hlinkClick xmlns:r="http://schemas.openxmlformats.org/officeDocument/2006/relationships" r:id="rId12"/>
          <a:extLst>
            <a:ext uri="{FF2B5EF4-FFF2-40B4-BE49-F238E27FC236}">
              <a16:creationId xmlns:a16="http://schemas.microsoft.com/office/drawing/2014/main" id="{EECF1E68-5812-4E1F-BCD2-3FB4DC4C9FFF}"/>
            </a:ext>
          </a:extLst>
        </xdr:cNvPr>
        <xdr:cNvSpPr/>
      </xdr:nvSpPr>
      <xdr:spPr>
        <a:xfrm>
          <a:off x="168275" y="2665826"/>
          <a:ext cx="2076451" cy="38863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B3EC7BE-6F97-4CA5-B86D-F687977D186F}" type="TxLink">
            <a:rPr lang="en-US" sz="1050" b="0" i="0" u="none" strike="noStrike">
              <a:solidFill>
                <a:srgbClr val="695E4A"/>
              </a:solidFill>
              <a:effectLst/>
              <a:latin typeface="Calibri regular"/>
              <a:ea typeface="+mn-ea"/>
              <a:cs typeface="+mn-cs"/>
            </a:rPr>
            <a:pPr algn="l"/>
            <a:t>CAPITAL NATURAL</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9</xdr:row>
      <xdr:rowOff>277653</xdr:rowOff>
    </xdr:from>
    <xdr:to>
      <xdr:col>1</xdr:col>
      <xdr:colOff>139</xdr:colOff>
      <xdr:row>11</xdr:row>
      <xdr:rowOff>48566</xdr:rowOff>
    </xdr:to>
    <xdr:sp macro="" textlink="Índice!B88">
      <xdr:nvSpPr>
        <xdr:cNvPr id="22" name="Retângulo: Cantos Arredondados 21">
          <a:hlinkClick xmlns:r="http://schemas.openxmlformats.org/officeDocument/2006/relationships" r:id="rId7"/>
          <a:extLst>
            <a:ext uri="{FF2B5EF4-FFF2-40B4-BE49-F238E27FC236}">
              <a16:creationId xmlns:a16="http://schemas.microsoft.com/office/drawing/2014/main" id="{B5AA1489-A209-4697-932A-955AF7583E09}"/>
            </a:ext>
          </a:extLst>
        </xdr:cNvPr>
        <xdr:cNvSpPr/>
      </xdr:nvSpPr>
      <xdr:spPr>
        <a:xfrm>
          <a:off x="168275" y="3106578"/>
          <a:ext cx="2079764" cy="399563"/>
        </a:xfrm>
        <a:prstGeom prst="roundRect">
          <a:avLst/>
        </a:prstGeom>
        <a:solidFill>
          <a:srgbClr val="02585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2E64425A-7904-4C4E-B0DE-945D9626985A}" type="TxLink">
            <a:rPr lang="en-US" sz="1050" b="1" i="0" u="none" strike="noStrike">
              <a:solidFill>
                <a:schemeClr val="bg1"/>
              </a:solidFill>
              <a:effectLst/>
              <a:latin typeface="Calibri regular"/>
              <a:ea typeface="+mn-ea"/>
              <a:cs typeface="+mn-cs"/>
            </a:rPr>
            <a:pPr algn="l"/>
            <a:t>CAPITAL HUMANO</a:t>
          </a:fld>
          <a:endParaRPr lang="en-US" sz="1050" b="1">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18</xdr:row>
      <xdr:rowOff>97494</xdr:rowOff>
    </xdr:from>
    <xdr:to>
      <xdr:col>1</xdr:col>
      <xdr:colOff>139</xdr:colOff>
      <xdr:row>19</xdr:row>
      <xdr:rowOff>173619</xdr:rowOff>
    </xdr:to>
    <xdr:sp macro="" textlink="Índice!B114">
      <xdr:nvSpPr>
        <xdr:cNvPr id="23" name="Retângulo: Cantos Arredondados 22">
          <a:hlinkClick xmlns:r="http://schemas.openxmlformats.org/officeDocument/2006/relationships" r:id="rId13"/>
          <a:extLst>
            <a:ext uri="{FF2B5EF4-FFF2-40B4-BE49-F238E27FC236}">
              <a16:creationId xmlns:a16="http://schemas.microsoft.com/office/drawing/2014/main" id="{789EA6CB-F768-4831-AAA0-D9E54ADE9102}"/>
            </a:ext>
          </a:extLst>
        </xdr:cNvPr>
        <xdr:cNvSpPr/>
      </xdr:nvSpPr>
      <xdr:spPr>
        <a:xfrm>
          <a:off x="168275" y="5755344"/>
          <a:ext cx="2079764" cy="39045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F71310B4-9BEB-435D-8187-548FF8E1523E}" type="TxLink">
            <a:rPr lang="en-US" sz="1050" b="0" i="0" u="none" strike="noStrike">
              <a:solidFill>
                <a:srgbClr val="695E4A"/>
              </a:solidFill>
              <a:effectLst/>
              <a:latin typeface="Calibri regular"/>
              <a:ea typeface="+mn-ea"/>
              <a:cs typeface="+mn-cs"/>
            </a:rPr>
            <a:pPr algn="l"/>
            <a:t>CAPITAL SOCIAL E DE RELACIONAMENTO</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19</xdr:row>
      <xdr:rowOff>276499</xdr:rowOff>
    </xdr:from>
    <xdr:to>
      <xdr:col>1</xdr:col>
      <xdr:colOff>139</xdr:colOff>
      <xdr:row>21</xdr:row>
      <xdr:rowOff>48384</xdr:rowOff>
    </xdr:to>
    <xdr:sp macro="" textlink="Índice!B132">
      <xdr:nvSpPr>
        <xdr:cNvPr id="24" name="Retângulo: Cantos Arredondados 23">
          <a:hlinkClick xmlns:r="http://schemas.openxmlformats.org/officeDocument/2006/relationships" r:id="rId14"/>
          <a:extLst>
            <a:ext uri="{FF2B5EF4-FFF2-40B4-BE49-F238E27FC236}">
              <a16:creationId xmlns:a16="http://schemas.microsoft.com/office/drawing/2014/main" id="{C8F6F92A-F364-49A2-B274-AC1E8BE5D7FF}"/>
            </a:ext>
          </a:extLst>
        </xdr:cNvPr>
        <xdr:cNvSpPr/>
      </xdr:nvSpPr>
      <xdr:spPr>
        <a:xfrm>
          <a:off x="168275" y="6248674"/>
          <a:ext cx="2079764" cy="400535"/>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9A0E060-36BD-48A6-A127-D846A1982E7D}" type="TxLink">
            <a:rPr lang="en-US" sz="1050" b="0" i="0" u="none" strike="noStrike">
              <a:solidFill>
                <a:srgbClr val="695E4A"/>
              </a:solidFill>
              <a:effectLst/>
              <a:latin typeface="Calibri regular"/>
              <a:ea typeface="+mn-ea"/>
              <a:cs typeface="+mn-cs"/>
            </a:rPr>
            <a:pPr algn="l"/>
            <a:t>CAPITAL INTELECTUAL</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21</xdr:row>
      <xdr:rowOff>142859</xdr:rowOff>
    </xdr:from>
    <xdr:to>
      <xdr:col>1</xdr:col>
      <xdr:colOff>139</xdr:colOff>
      <xdr:row>22</xdr:row>
      <xdr:rowOff>217730</xdr:rowOff>
    </xdr:to>
    <xdr:sp macro="" textlink="Índice!B139">
      <xdr:nvSpPr>
        <xdr:cNvPr id="25" name="Retângulo: Cantos Arredondados 24">
          <a:hlinkClick xmlns:r="http://schemas.openxmlformats.org/officeDocument/2006/relationships" r:id="rId15"/>
          <a:extLst>
            <a:ext uri="{FF2B5EF4-FFF2-40B4-BE49-F238E27FC236}">
              <a16:creationId xmlns:a16="http://schemas.microsoft.com/office/drawing/2014/main" id="{D1063410-5375-4B28-A5D9-FD9785E1E573}"/>
            </a:ext>
          </a:extLst>
        </xdr:cNvPr>
        <xdr:cNvSpPr/>
      </xdr:nvSpPr>
      <xdr:spPr>
        <a:xfrm>
          <a:off x="168275" y="6743684"/>
          <a:ext cx="2079764"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D8ED2017-F23F-4A5E-ADE0-57AF774CD28D}" type="TxLink">
            <a:rPr lang="en-US" sz="1050" b="0" i="0" u="none" strike="noStrike">
              <a:solidFill>
                <a:srgbClr val="695E4A"/>
              </a:solidFill>
              <a:effectLst/>
              <a:latin typeface="Calibri regular"/>
              <a:ea typeface="+mn-ea"/>
              <a:cs typeface="+mn-cs"/>
            </a:rPr>
            <a:pPr algn="l"/>
            <a:t>CAPITAL MANUFATURADO</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23</xdr:row>
      <xdr:rowOff>8810</xdr:rowOff>
    </xdr:from>
    <xdr:to>
      <xdr:col>1</xdr:col>
      <xdr:colOff>139</xdr:colOff>
      <xdr:row>24</xdr:row>
      <xdr:rowOff>85912</xdr:rowOff>
    </xdr:to>
    <xdr:sp macro="" textlink="Índice!B141">
      <xdr:nvSpPr>
        <xdr:cNvPr id="26" name="Retângulo: Cantos Arredondados 25">
          <a:hlinkClick xmlns:r="http://schemas.openxmlformats.org/officeDocument/2006/relationships" r:id="rId16"/>
          <a:extLst>
            <a:ext uri="{FF2B5EF4-FFF2-40B4-BE49-F238E27FC236}">
              <a16:creationId xmlns:a16="http://schemas.microsoft.com/office/drawing/2014/main" id="{FAEFC313-CFC5-4C4A-AE93-2E6AB0AB11FD}"/>
            </a:ext>
          </a:extLst>
        </xdr:cNvPr>
        <xdr:cNvSpPr/>
      </xdr:nvSpPr>
      <xdr:spPr>
        <a:xfrm>
          <a:off x="168275" y="7238285"/>
          <a:ext cx="2079764" cy="39142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F27F5D7-0BEE-481C-83B9-AFCDA79942A7}" type="TxLink">
            <a:rPr lang="en-US" sz="1050" b="0" i="0" u="none" strike="noStrike">
              <a:solidFill>
                <a:srgbClr val="695E4A"/>
              </a:solidFill>
              <a:effectLst/>
              <a:latin typeface="Calibri regular"/>
              <a:ea typeface="+mn-ea"/>
              <a:cs typeface="+mn-cs"/>
            </a:rPr>
            <a:pPr algn="l"/>
            <a:t>INDICADORES PRÓPRIOS</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12</xdr:row>
      <xdr:rowOff>216207</xdr:rowOff>
    </xdr:from>
    <xdr:to>
      <xdr:col>0</xdr:col>
      <xdr:colOff>2244550</xdr:colOff>
      <xdr:row>13</xdr:row>
      <xdr:rowOff>291079</xdr:rowOff>
    </xdr:to>
    <xdr:sp macro="" textlink="Índice!C88">
      <xdr:nvSpPr>
        <xdr:cNvPr id="27" name="Retângulo: Cantos Arredondados 26">
          <a:hlinkClick xmlns:r="http://schemas.openxmlformats.org/officeDocument/2006/relationships" r:id="rId7"/>
          <a:extLst>
            <a:ext uri="{FF2B5EF4-FFF2-40B4-BE49-F238E27FC236}">
              <a16:creationId xmlns:a16="http://schemas.microsoft.com/office/drawing/2014/main" id="{BF1525A4-C66A-4093-921B-37E863979281}"/>
            </a:ext>
          </a:extLst>
        </xdr:cNvPr>
        <xdr:cNvSpPr/>
      </xdr:nvSpPr>
      <xdr:spPr>
        <a:xfrm>
          <a:off x="339725" y="3988107"/>
          <a:ext cx="1904825" cy="389197"/>
        </a:xfrm>
        <a:prstGeom prst="roundRect">
          <a:avLst/>
        </a:prstGeom>
        <a:solidFill>
          <a:srgbClr val="02585C"/>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9BBA6E06-E36A-4936-9963-9A418718EAF2}" type="TxLink">
            <a:rPr lang="en-US" sz="1000" b="0" i="0" u="none" strike="noStrike">
              <a:solidFill>
                <a:schemeClr val="bg1"/>
              </a:solidFill>
              <a:latin typeface="Calibri regular"/>
            </a:rPr>
            <a:pPr algn="l"/>
            <a:t>Diversidade e inclusão</a:t>
          </a:fld>
          <a:endParaRPr lang="en-US" sz="1100" b="0" i="0" u="none" strike="noStrike">
            <a:solidFill>
              <a:schemeClr val="bg1"/>
            </a:solidFill>
            <a:latin typeface="Calibri regular"/>
          </a:endParaRPr>
        </a:p>
      </xdr:txBody>
    </xdr:sp>
    <xdr:clientData/>
  </xdr:twoCellAnchor>
  <xdr:twoCellAnchor editAs="absolute">
    <xdr:from>
      <xdr:col>0</xdr:col>
      <xdr:colOff>339725</xdr:colOff>
      <xdr:row>14</xdr:row>
      <xdr:rowOff>22725</xdr:rowOff>
    </xdr:from>
    <xdr:to>
      <xdr:col>0</xdr:col>
      <xdr:colOff>2244550</xdr:colOff>
      <xdr:row>15</xdr:row>
      <xdr:rowOff>98011</xdr:rowOff>
    </xdr:to>
    <xdr:sp macro="" textlink="Índice!C90">
      <xdr:nvSpPr>
        <xdr:cNvPr id="28" name="Retângulo: Cantos Arredondados 27">
          <a:hlinkClick xmlns:r="http://schemas.openxmlformats.org/officeDocument/2006/relationships" r:id="rId17"/>
          <a:extLst>
            <a:ext uri="{FF2B5EF4-FFF2-40B4-BE49-F238E27FC236}">
              <a16:creationId xmlns:a16="http://schemas.microsoft.com/office/drawing/2014/main" id="{1903C780-12F2-459F-A85B-103040A23BFA}"/>
            </a:ext>
          </a:extLst>
        </xdr:cNvPr>
        <xdr:cNvSpPr/>
      </xdr:nvSpPr>
      <xdr:spPr>
        <a:xfrm>
          <a:off x="339725" y="4423275"/>
          <a:ext cx="1904825" cy="389611"/>
        </a:xfrm>
        <a:prstGeom prst="roundRect">
          <a:avLst/>
        </a:prstGeom>
        <a:solidFill>
          <a:srgbClr val="02585C"/>
        </a:solidFill>
        <a:ln>
          <a:noFill/>
        </a:ln>
        <a:effectLst>
          <a:outerShdw blurRad="76200" dir="13500000" sy="23000" kx="1200000" algn="br" rotWithShape="0">
            <a:prstClr val="black">
              <a:alpha val="2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C4BF7571-80B8-4BF8-8611-7F4B8E18086A}" type="TxLink">
            <a:rPr lang="en-US" sz="1000" b="1" i="0" u="sng" strike="noStrike">
              <a:solidFill>
                <a:schemeClr val="bg1"/>
              </a:solidFill>
              <a:effectLst/>
              <a:latin typeface="Calibri regular"/>
              <a:ea typeface="+mn-ea"/>
              <a:cs typeface="+mn-cs"/>
            </a:rPr>
            <a:pPr algn="l"/>
            <a:t>Saúde, bem-estar e segurança</a:t>
          </a:fld>
          <a:endParaRPr lang="en-US" sz="1100" b="1" u="sng">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11</xdr:row>
      <xdr:rowOff>94951</xdr:rowOff>
    </xdr:from>
    <xdr:to>
      <xdr:col>0</xdr:col>
      <xdr:colOff>2244550</xdr:colOff>
      <xdr:row>12</xdr:row>
      <xdr:rowOff>169822</xdr:rowOff>
    </xdr:to>
    <xdr:sp macro="" textlink="Índice!C85">
      <xdr:nvSpPr>
        <xdr:cNvPr id="29" name="Retângulo: Cantos Arredondados 28">
          <a:hlinkClick xmlns:r="http://schemas.openxmlformats.org/officeDocument/2006/relationships" r:id="rId18"/>
          <a:extLst>
            <a:ext uri="{FF2B5EF4-FFF2-40B4-BE49-F238E27FC236}">
              <a16:creationId xmlns:a16="http://schemas.microsoft.com/office/drawing/2014/main" id="{6215F9EB-3A0A-47D9-A5D2-7A8616DAFF59}"/>
            </a:ext>
          </a:extLst>
        </xdr:cNvPr>
        <xdr:cNvSpPr/>
      </xdr:nvSpPr>
      <xdr:spPr>
        <a:xfrm>
          <a:off x="339725" y="3552526"/>
          <a:ext cx="1904825" cy="389196"/>
        </a:xfrm>
        <a:prstGeom prst="roundRect">
          <a:avLst/>
        </a:prstGeom>
        <a:solidFill>
          <a:srgbClr val="02585C"/>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C360CB2C-6447-4C98-818F-84C9D7295A44}" type="TxLink">
            <a:rPr lang="en-US" sz="1000" b="0" i="0" u="none" strike="noStrike">
              <a:solidFill>
                <a:schemeClr val="bg1"/>
              </a:solidFill>
              <a:effectLst/>
              <a:latin typeface="Calibri regular"/>
              <a:ea typeface="+mn-ea"/>
              <a:cs typeface="+mn-cs"/>
            </a:rPr>
            <a:pPr algn="l"/>
            <a:t>Atração, desenvolvimento e retenção</a:t>
          </a:fld>
          <a:endParaRPr lang="en-US" sz="1100" b="0" u="none">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15</xdr:row>
      <xdr:rowOff>144396</xdr:rowOff>
    </xdr:from>
    <xdr:to>
      <xdr:col>0</xdr:col>
      <xdr:colOff>2244550</xdr:colOff>
      <xdr:row>16</xdr:row>
      <xdr:rowOff>219682</xdr:rowOff>
    </xdr:to>
    <xdr:sp macro="" textlink="Índice!C107">
      <xdr:nvSpPr>
        <xdr:cNvPr id="30" name="Retângulo: Cantos Arredondados 29">
          <a:hlinkClick xmlns:r="http://schemas.openxmlformats.org/officeDocument/2006/relationships" r:id="rId6"/>
          <a:extLst>
            <a:ext uri="{FF2B5EF4-FFF2-40B4-BE49-F238E27FC236}">
              <a16:creationId xmlns:a16="http://schemas.microsoft.com/office/drawing/2014/main" id="{06A467D5-BE15-4D9F-B674-08B0EE525E28}"/>
            </a:ext>
          </a:extLst>
        </xdr:cNvPr>
        <xdr:cNvSpPr/>
      </xdr:nvSpPr>
      <xdr:spPr>
        <a:xfrm>
          <a:off x="339725" y="4859271"/>
          <a:ext cx="1904825" cy="389611"/>
        </a:xfrm>
        <a:prstGeom prst="roundRect">
          <a:avLst/>
        </a:prstGeom>
        <a:solidFill>
          <a:srgbClr val="02585C"/>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5DEAAADF-709C-4F32-945D-2AE0B02A1C50}" type="TxLink">
            <a:rPr lang="en-US" sz="1000" b="0" i="0" u="none" strike="noStrike">
              <a:solidFill>
                <a:schemeClr val="bg1"/>
              </a:solidFill>
              <a:effectLst/>
              <a:latin typeface="Calibri regular"/>
              <a:ea typeface="+mn-ea"/>
              <a:cs typeface="+mn-cs"/>
            </a:rPr>
            <a:pPr algn="l"/>
            <a:t>Gestão de pessoas</a:t>
          </a:fld>
          <a:endParaRPr lang="en-US" sz="1100" b="0" u="none">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16</xdr:row>
      <xdr:rowOff>266065</xdr:rowOff>
    </xdr:from>
    <xdr:to>
      <xdr:col>0</xdr:col>
      <xdr:colOff>2244550</xdr:colOff>
      <xdr:row>18</xdr:row>
      <xdr:rowOff>26612</xdr:rowOff>
    </xdr:to>
    <xdr:sp macro="" textlink="Índice!C113">
      <xdr:nvSpPr>
        <xdr:cNvPr id="31" name="Retângulo: Cantos Arredondados 30">
          <a:hlinkClick xmlns:r="http://schemas.openxmlformats.org/officeDocument/2006/relationships" r:id="rId19"/>
          <a:extLst>
            <a:ext uri="{FF2B5EF4-FFF2-40B4-BE49-F238E27FC236}">
              <a16:creationId xmlns:a16="http://schemas.microsoft.com/office/drawing/2014/main" id="{12C77CD3-16E5-4753-8C17-D457CE729ED9}"/>
            </a:ext>
          </a:extLst>
        </xdr:cNvPr>
        <xdr:cNvSpPr/>
      </xdr:nvSpPr>
      <xdr:spPr>
        <a:xfrm>
          <a:off x="339725" y="5295265"/>
          <a:ext cx="1904825" cy="389197"/>
        </a:xfrm>
        <a:prstGeom prst="roundRect">
          <a:avLst/>
        </a:prstGeom>
        <a:solidFill>
          <a:srgbClr val="02585C"/>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78BF0F3F-F57E-4D3F-802B-015EA38AFEE3}" type="TxLink">
            <a:rPr lang="en-US" sz="1000" b="0" i="0" u="none" strike="noStrike">
              <a:solidFill>
                <a:schemeClr val="bg1"/>
              </a:solidFill>
              <a:effectLst/>
              <a:latin typeface="Calibri regular"/>
              <a:ea typeface="+mn-ea"/>
              <a:cs typeface="+mn-cs"/>
            </a:rPr>
            <a:pPr algn="l"/>
            <a:t>Remuneração e benefícios</a:t>
          </a:fld>
          <a:endParaRPr lang="en-US" sz="1100" b="0" u="none">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wsDr>
</file>

<file path=xl/drawings/drawing2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1428749</xdr:colOff>
      <xdr:row>2</xdr:row>
      <xdr:rowOff>1800</xdr:rowOff>
    </xdr:to>
    <xdr:pic>
      <xdr:nvPicPr>
        <xdr:cNvPr id="3" name="Imagem 2">
          <a:extLst>
            <a:ext uri="{FF2B5EF4-FFF2-40B4-BE49-F238E27FC236}">
              <a16:creationId xmlns:a16="http://schemas.microsoft.com/office/drawing/2014/main" id="{61B6CA36-20C8-49B0-A753-BBC7D39A0E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28749" cy="630450"/>
        </a:xfrm>
        <a:prstGeom prst="rect">
          <a:avLst/>
        </a:prstGeom>
      </xdr:spPr>
    </xdr:pic>
    <xdr:clientData/>
  </xdr:twoCellAnchor>
  <xdr:twoCellAnchor editAs="absolute">
    <xdr:from>
      <xdr:col>2</xdr:col>
      <xdr:colOff>438150</xdr:colOff>
      <xdr:row>0</xdr:row>
      <xdr:rowOff>138112</xdr:rowOff>
    </xdr:from>
    <xdr:to>
      <xdr:col>3</xdr:col>
      <xdr:colOff>149225</xdr:colOff>
      <xdr:row>1</xdr:row>
      <xdr:rowOff>208987</xdr:rowOff>
    </xdr:to>
    <xdr:grpSp>
      <xdr:nvGrpSpPr>
        <xdr:cNvPr id="4" name="Agrupar 3">
          <a:hlinkClick xmlns:r="http://schemas.openxmlformats.org/officeDocument/2006/relationships" r:id="rId2"/>
          <a:extLst>
            <a:ext uri="{FF2B5EF4-FFF2-40B4-BE49-F238E27FC236}">
              <a16:creationId xmlns:a16="http://schemas.microsoft.com/office/drawing/2014/main" id="{688AB3CC-7D11-48B8-ABA4-39C65B46F2AD}"/>
            </a:ext>
          </a:extLst>
        </xdr:cNvPr>
        <xdr:cNvGrpSpPr/>
      </xdr:nvGrpSpPr>
      <xdr:grpSpPr>
        <a:xfrm>
          <a:off x="2933700" y="138112"/>
          <a:ext cx="1101725" cy="385200"/>
          <a:chOff x="2933700" y="138112"/>
          <a:chExt cx="1095375" cy="385200"/>
        </a:xfrm>
      </xdr:grpSpPr>
      <xdr:sp macro="" textlink="">
        <xdr:nvSpPr>
          <xdr:cNvPr id="5" name="Retângulo 4">
            <a:extLst>
              <a:ext uri="{FF2B5EF4-FFF2-40B4-BE49-F238E27FC236}">
                <a16:creationId xmlns:a16="http://schemas.microsoft.com/office/drawing/2014/main" id="{66671DB6-EC14-12B3-C496-B076F9A547ED}"/>
              </a:ext>
            </a:extLst>
          </xdr:cNvPr>
          <xdr:cNvSpPr/>
        </xdr:nvSpPr>
        <xdr:spPr>
          <a:xfrm>
            <a:off x="3243542" y="138112"/>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a:solidFill>
                  <a:srgbClr val="695E4A"/>
                </a:solidFill>
                <a:latin typeface="Calibre regular"/>
              </a:rPr>
              <a:t>Início</a:t>
            </a:r>
          </a:p>
        </xdr:txBody>
      </xdr:sp>
      <xdr:pic>
        <xdr:nvPicPr>
          <xdr:cNvPr id="6" name="Imagem 5">
            <a:extLst>
              <a:ext uri="{FF2B5EF4-FFF2-40B4-BE49-F238E27FC236}">
                <a16:creationId xmlns:a16="http://schemas.microsoft.com/office/drawing/2014/main" id="{49191B39-5A23-D469-F060-6E0F3AFCCFB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33700" y="138112"/>
            <a:ext cx="385200" cy="385200"/>
          </a:xfrm>
          <a:prstGeom prst="rect">
            <a:avLst/>
          </a:prstGeom>
        </xdr:spPr>
      </xdr:pic>
    </xdr:grpSp>
    <xdr:clientData/>
  </xdr:twoCellAnchor>
  <xdr:twoCellAnchor editAs="absolute">
    <xdr:from>
      <xdr:col>3</xdr:col>
      <xdr:colOff>415925</xdr:colOff>
      <xdr:row>0</xdr:row>
      <xdr:rowOff>150018</xdr:rowOff>
    </xdr:from>
    <xdr:to>
      <xdr:col>4</xdr:col>
      <xdr:colOff>130175</xdr:colOff>
      <xdr:row>1</xdr:row>
      <xdr:rowOff>211368</xdr:rowOff>
    </xdr:to>
    <xdr:grpSp>
      <xdr:nvGrpSpPr>
        <xdr:cNvPr id="7" name="Agrupar 6">
          <a:hlinkClick xmlns:r="http://schemas.openxmlformats.org/officeDocument/2006/relationships" r:id="rId4"/>
          <a:extLst>
            <a:ext uri="{FF2B5EF4-FFF2-40B4-BE49-F238E27FC236}">
              <a16:creationId xmlns:a16="http://schemas.microsoft.com/office/drawing/2014/main" id="{32DE3521-207F-4FF9-9BBE-CFEA46EC0CCD}"/>
            </a:ext>
          </a:extLst>
        </xdr:cNvPr>
        <xdr:cNvGrpSpPr/>
      </xdr:nvGrpSpPr>
      <xdr:grpSpPr>
        <a:xfrm>
          <a:off x="4302125" y="150018"/>
          <a:ext cx="1104900" cy="375675"/>
          <a:chOff x="4295775" y="140493"/>
          <a:chExt cx="1104900" cy="385200"/>
        </a:xfrm>
      </xdr:grpSpPr>
      <xdr:sp macro="" textlink="">
        <xdr:nvSpPr>
          <xdr:cNvPr id="8" name="Retângulo 7">
            <a:extLst>
              <a:ext uri="{FF2B5EF4-FFF2-40B4-BE49-F238E27FC236}">
                <a16:creationId xmlns:a16="http://schemas.microsoft.com/office/drawing/2014/main" id="{F853B858-22A0-2696-FD89-2F1E712EA0E8}"/>
              </a:ext>
            </a:extLst>
          </xdr:cNvPr>
          <xdr:cNvSpPr/>
        </xdr:nvSpPr>
        <xdr:spPr>
          <a:xfrm>
            <a:off x="4615142" y="140493"/>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u="none">
                <a:solidFill>
                  <a:srgbClr val="695E4A"/>
                </a:solidFill>
                <a:latin typeface="Calibre regular"/>
              </a:rPr>
              <a:t>Índice</a:t>
            </a:r>
          </a:p>
        </xdr:txBody>
      </xdr:sp>
      <xdr:pic>
        <xdr:nvPicPr>
          <xdr:cNvPr id="9" name="Imagem 8">
            <a:extLst>
              <a:ext uri="{FF2B5EF4-FFF2-40B4-BE49-F238E27FC236}">
                <a16:creationId xmlns:a16="http://schemas.microsoft.com/office/drawing/2014/main" id="{A1497E0D-0AAA-ABA8-6586-1430349042F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295775" y="140493"/>
            <a:ext cx="385200" cy="385200"/>
          </a:xfrm>
          <a:prstGeom prst="rect">
            <a:avLst/>
          </a:prstGeom>
        </xdr:spPr>
      </xdr:pic>
    </xdr:grpSp>
    <xdr:clientData/>
  </xdr:twoCellAnchor>
  <xdr:twoCellAnchor editAs="absolute">
    <xdr:from>
      <xdr:col>8</xdr:col>
      <xdr:colOff>1085147</xdr:colOff>
      <xdr:row>0</xdr:row>
      <xdr:rowOff>154632</xdr:rowOff>
    </xdr:from>
    <xdr:to>
      <xdr:col>9</xdr:col>
      <xdr:colOff>114552</xdr:colOff>
      <xdr:row>1</xdr:row>
      <xdr:rowOff>235530</xdr:rowOff>
    </xdr:to>
    <xdr:grpSp>
      <xdr:nvGrpSpPr>
        <xdr:cNvPr id="10" name="Agrupar 9">
          <a:hlinkClick xmlns:r="http://schemas.openxmlformats.org/officeDocument/2006/relationships" r:id="rId6"/>
          <a:extLst>
            <a:ext uri="{FF2B5EF4-FFF2-40B4-BE49-F238E27FC236}">
              <a16:creationId xmlns:a16="http://schemas.microsoft.com/office/drawing/2014/main" id="{C1214859-86A8-4B9B-BA0C-D90E5812FA7F}"/>
            </a:ext>
          </a:extLst>
        </xdr:cNvPr>
        <xdr:cNvGrpSpPr/>
      </xdr:nvGrpSpPr>
      <xdr:grpSpPr>
        <a:xfrm>
          <a:off x="11924597" y="154632"/>
          <a:ext cx="420055" cy="395223"/>
          <a:chOff x="11937133" y="129787"/>
          <a:chExt cx="416880" cy="386672"/>
        </a:xfrm>
      </xdr:grpSpPr>
      <xdr:sp macro="" textlink="">
        <xdr:nvSpPr>
          <xdr:cNvPr id="11" name="Retângulo: Cantos Arredondados 10">
            <a:extLst>
              <a:ext uri="{FF2B5EF4-FFF2-40B4-BE49-F238E27FC236}">
                <a16:creationId xmlns:a16="http://schemas.microsoft.com/office/drawing/2014/main" id="{7F33D08D-4B2C-DE65-FA12-5A6A5A1A83C0}"/>
              </a:ext>
            </a:extLst>
          </xdr:cNvPr>
          <xdr:cNvSpPr/>
        </xdr:nvSpPr>
        <xdr:spPr>
          <a:xfrm>
            <a:off x="11937133" y="129787"/>
            <a:ext cx="416880"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2" name="Seta: para a Direita 11">
            <a:extLst>
              <a:ext uri="{FF2B5EF4-FFF2-40B4-BE49-F238E27FC236}">
                <a16:creationId xmlns:a16="http://schemas.microsoft.com/office/drawing/2014/main" id="{E1FA2EBA-42F6-68C3-DCA2-4B763839FE43}"/>
              </a:ext>
            </a:extLst>
          </xdr:cNvPr>
          <xdr:cNvSpPr/>
        </xdr:nvSpPr>
        <xdr:spPr>
          <a:xfrm>
            <a:off x="12020462" y="215812"/>
            <a:ext cx="249559" cy="214888"/>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8</xdr:col>
      <xdr:colOff>589127</xdr:colOff>
      <xdr:row>0</xdr:row>
      <xdr:rowOff>154632</xdr:rowOff>
    </xdr:from>
    <xdr:to>
      <xdr:col>8</xdr:col>
      <xdr:colOff>992905</xdr:colOff>
      <xdr:row>1</xdr:row>
      <xdr:rowOff>235530</xdr:rowOff>
    </xdr:to>
    <xdr:grpSp>
      <xdr:nvGrpSpPr>
        <xdr:cNvPr id="13" name="Agrupar 12">
          <a:hlinkClick xmlns:r="http://schemas.openxmlformats.org/officeDocument/2006/relationships" r:id="rId7"/>
          <a:extLst>
            <a:ext uri="{FF2B5EF4-FFF2-40B4-BE49-F238E27FC236}">
              <a16:creationId xmlns:a16="http://schemas.microsoft.com/office/drawing/2014/main" id="{4EC2B887-2E6A-4063-A373-A1E609E3E000}"/>
            </a:ext>
          </a:extLst>
        </xdr:cNvPr>
        <xdr:cNvGrpSpPr/>
      </xdr:nvGrpSpPr>
      <xdr:grpSpPr>
        <a:xfrm>
          <a:off x="11428577" y="154632"/>
          <a:ext cx="403778" cy="395223"/>
          <a:chOff x="11434763" y="129787"/>
          <a:chExt cx="413303" cy="386672"/>
        </a:xfrm>
      </xdr:grpSpPr>
      <xdr:sp macro="" textlink="">
        <xdr:nvSpPr>
          <xdr:cNvPr id="14" name="Retângulo: Cantos Arredondados 13">
            <a:extLst>
              <a:ext uri="{FF2B5EF4-FFF2-40B4-BE49-F238E27FC236}">
                <a16:creationId xmlns:a16="http://schemas.microsoft.com/office/drawing/2014/main" id="{D71B0257-03B8-FE33-5EE6-7E77BD852916}"/>
              </a:ext>
            </a:extLst>
          </xdr:cNvPr>
          <xdr:cNvSpPr/>
        </xdr:nvSpPr>
        <xdr:spPr>
          <a:xfrm>
            <a:off x="11434763" y="129787"/>
            <a:ext cx="413303"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5" name="Seta: para a Direita 14">
            <a:extLst>
              <a:ext uri="{FF2B5EF4-FFF2-40B4-BE49-F238E27FC236}">
                <a16:creationId xmlns:a16="http://schemas.microsoft.com/office/drawing/2014/main" id="{CC507331-B19E-1F91-917D-ADCD10C9EED0}"/>
              </a:ext>
            </a:extLst>
          </xdr:cNvPr>
          <xdr:cNvSpPr/>
        </xdr:nvSpPr>
        <xdr:spPr>
          <a:xfrm rot="10800000">
            <a:off x="11516147" y="216302"/>
            <a:ext cx="250536" cy="215011"/>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168275</xdr:colOff>
      <xdr:row>2</xdr:row>
      <xdr:rowOff>209550</xdr:rowOff>
    </xdr:from>
    <xdr:to>
      <xdr:col>0</xdr:col>
      <xdr:colOff>2244726</xdr:colOff>
      <xdr:row>3</xdr:row>
      <xdr:rowOff>302111</xdr:rowOff>
    </xdr:to>
    <xdr:sp macro="" textlink="Índice!B6">
      <xdr:nvSpPr>
        <xdr:cNvPr id="16" name="Retângulo: Cantos Arredondados 15">
          <a:hlinkClick xmlns:r="http://schemas.openxmlformats.org/officeDocument/2006/relationships" r:id="rId8"/>
          <a:extLst>
            <a:ext uri="{FF2B5EF4-FFF2-40B4-BE49-F238E27FC236}">
              <a16:creationId xmlns:a16="http://schemas.microsoft.com/office/drawing/2014/main" id="{BC926F3D-E224-4242-B9F0-498A79F61649}"/>
            </a:ext>
          </a:extLst>
        </xdr:cNvPr>
        <xdr:cNvSpPr/>
      </xdr:nvSpPr>
      <xdr:spPr>
        <a:xfrm>
          <a:off x="168275" y="838200"/>
          <a:ext cx="2076451" cy="40688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marL="0" indent="0" algn="l"/>
          <a:fld id="{259A411C-7DBE-4530-8EF6-A8CEC2FAE158}"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marL="0" indent="0" algn="l"/>
            <a:t>APRESENTAÇÃO</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4</xdr:row>
      <xdr:rowOff>53108</xdr:rowOff>
    </xdr:from>
    <xdr:to>
      <xdr:col>0</xdr:col>
      <xdr:colOff>2244726</xdr:colOff>
      <xdr:row>5</xdr:row>
      <xdr:rowOff>131155</xdr:rowOff>
    </xdr:to>
    <xdr:sp macro="" textlink="Índice!B11">
      <xdr:nvSpPr>
        <xdr:cNvPr id="18" name="Retângulo: Cantos Arredondados 17">
          <a:hlinkClick xmlns:r="http://schemas.openxmlformats.org/officeDocument/2006/relationships" r:id="rId9"/>
          <a:extLst>
            <a:ext uri="{FF2B5EF4-FFF2-40B4-BE49-F238E27FC236}">
              <a16:creationId xmlns:a16="http://schemas.microsoft.com/office/drawing/2014/main" id="{85C1BD19-7056-4A80-956A-079E2CCDEDDC}"/>
            </a:ext>
          </a:extLst>
        </xdr:cNvPr>
        <xdr:cNvSpPr/>
      </xdr:nvSpPr>
      <xdr:spPr>
        <a:xfrm>
          <a:off x="168275" y="1310408"/>
          <a:ext cx="2076451" cy="392372"/>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C4A863B6-A460-491E-BABE-1584E326EAAA}"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SOBRE A ENEVA</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5</xdr:row>
      <xdr:rowOff>205219</xdr:rowOff>
    </xdr:from>
    <xdr:to>
      <xdr:col>0</xdr:col>
      <xdr:colOff>2244726</xdr:colOff>
      <xdr:row>6</xdr:row>
      <xdr:rowOff>270565</xdr:rowOff>
    </xdr:to>
    <xdr:sp macro="" textlink="Índice!B18">
      <xdr:nvSpPr>
        <xdr:cNvPr id="19" name="Retângulo: Cantos Arredondados 18">
          <a:hlinkClick xmlns:r="http://schemas.openxmlformats.org/officeDocument/2006/relationships" r:id="rId10"/>
          <a:extLst>
            <a:ext uri="{FF2B5EF4-FFF2-40B4-BE49-F238E27FC236}">
              <a16:creationId xmlns:a16="http://schemas.microsoft.com/office/drawing/2014/main" id="{9ED64BDA-7E74-4890-B98D-6C7120138D7A}"/>
            </a:ext>
          </a:extLst>
        </xdr:cNvPr>
        <xdr:cNvSpPr/>
      </xdr:nvSpPr>
      <xdr:spPr>
        <a:xfrm>
          <a:off x="168275" y="1776844"/>
          <a:ext cx="2076451" cy="37967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39BD0E4A-66F8-4D02-BC7C-45CDD3CE1E5C}"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GOVERNANÇA CORPORATIVA</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7</xdr:row>
      <xdr:rowOff>20780</xdr:rowOff>
    </xdr:from>
    <xdr:to>
      <xdr:col>0</xdr:col>
      <xdr:colOff>2244726</xdr:colOff>
      <xdr:row>8</xdr:row>
      <xdr:rowOff>95651</xdr:rowOff>
    </xdr:to>
    <xdr:sp macro="" textlink="Índice!B42">
      <xdr:nvSpPr>
        <xdr:cNvPr id="20" name="Retângulo: Cantos Arredondados 19">
          <a:hlinkClick xmlns:r="http://schemas.openxmlformats.org/officeDocument/2006/relationships" r:id="rId11"/>
          <a:extLst>
            <a:ext uri="{FF2B5EF4-FFF2-40B4-BE49-F238E27FC236}">
              <a16:creationId xmlns:a16="http://schemas.microsoft.com/office/drawing/2014/main" id="{A76F4ED1-24F5-47EF-BE75-8BA6D83AB449}"/>
            </a:ext>
          </a:extLst>
        </xdr:cNvPr>
        <xdr:cNvSpPr/>
      </xdr:nvSpPr>
      <xdr:spPr>
        <a:xfrm>
          <a:off x="168275" y="2221055"/>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A9EB5B9-291A-474B-8953-211520CB3E0E}"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CAPITAL FINANCEIRO</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8</xdr:row>
      <xdr:rowOff>151226</xdr:rowOff>
    </xdr:from>
    <xdr:to>
      <xdr:col>0</xdr:col>
      <xdr:colOff>2244726</xdr:colOff>
      <xdr:row>9</xdr:row>
      <xdr:rowOff>225538</xdr:rowOff>
    </xdr:to>
    <xdr:sp macro="" textlink="Índice!B46">
      <xdr:nvSpPr>
        <xdr:cNvPr id="21" name="Retângulo: Cantos Arredondados 20">
          <a:hlinkClick xmlns:r="http://schemas.openxmlformats.org/officeDocument/2006/relationships" r:id="rId12"/>
          <a:extLst>
            <a:ext uri="{FF2B5EF4-FFF2-40B4-BE49-F238E27FC236}">
              <a16:creationId xmlns:a16="http://schemas.microsoft.com/office/drawing/2014/main" id="{FBCC499A-E0B0-4420-94AB-88F914244637}"/>
            </a:ext>
          </a:extLst>
        </xdr:cNvPr>
        <xdr:cNvSpPr/>
      </xdr:nvSpPr>
      <xdr:spPr>
        <a:xfrm>
          <a:off x="168275" y="2665826"/>
          <a:ext cx="2076451" cy="38863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B3EC7BE-6F97-4CA5-B86D-F687977D186F}" type="TxLink">
            <a:rPr lang="en-US" sz="1050" b="0" i="0" u="none" strike="noStrike">
              <a:solidFill>
                <a:srgbClr val="695E4A"/>
              </a:solidFill>
              <a:effectLst/>
              <a:latin typeface="Calibri regular"/>
              <a:ea typeface="+mn-ea"/>
              <a:cs typeface="+mn-cs"/>
            </a:rPr>
            <a:pPr algn="l"/>
            <a:t>CAPITAL NATURAL</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9</xdr:row>
      <xdr:rowOff>277653</xdr:rowOff>
    </xdr:from>
    <xdr:to>
      <xdr:col>1</xdr:col>
      <xdr:colOff>139</xdr:colOff>
      <xdr:row>11</xdr:row>
      <xdr:rowOff>48566</xdr:rowOff>
    </xdr:to>
    <xdr:sp macro="" textlink="Índice!B88">
      <xdr:nvSpPr>
        <xdr:cNvPr id="22" name="Retângulo: Cantos Arredondados 21">
          <a:hlinkClick xmlns:r="http://schemas.openxmlformats.org/officeDocument/2006/relationships" r:id="rId13"/>
          <a:extLst>
            <a:ext uri="{FF2B5EF4-FFF2-40B4-BE49-F238E27FC236}">
              <a16:creationId xmlns:a16="http://schemas.microsoft.com/office/drawing/2014/main" id="{5D41AAD1-009B-4388-9E05-C351D2029540}"/>
            </a:ext>
          </a:extLst>
        </xdr:cNvPr>
        <xdr:cNvSpPr/>
      </xdr:nvSpPr>
      <xdr:spPr>
        <a:xfrm>
          <a:off x="168275" y="3106578"/>
          <a:ext cx="2079764" cy="399563"/>
        </a:xfrm>
        <a:prstGeom prst="roundRect">
          <a:avLst/>
        </a:prstGeom>
        <a:solidFill>
          <a:srgbClr val="02585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2E64425A-7904-4C4E-B0DE-945D9626985A}" type="TxLink">
            <a:rPr lang="en-US" sz="1050" b="1" i="0" u="none" strike="noStrike">
              <a:solidFill>
                <a:schemeClr val="bg1"/>
              </a:solidFill>
              <a:effectLst/>
              <a:latin typeface="Calibri regular"/>
              <a:ea typeface="+mn-ea"/>
              <a:cs typeface="+mn-cs"/>
            </a:rPr>
            <a:pPr algn="l"/>
            <a:t>CAPITAL HUMANO</a:t>
          </a:fld>
          <a:endParaRPr lang="en-US" sz="1050" b="1">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17</xdr:row>
      <xdr:rowOff>287994</xdr:rowOff>
    </xdr:from>
    <xdr:to>
      <xdr:col>1</xdr:col>
      <xdr:colOff>139</xdr:colOff>
      <xdr:row>19</xdr:row>
      <xdr:rowOff>49794</xdr:rowOff>
    </xdr:to>
    <xdr:sp macro="" textlink="Índice!B114">
      <xdr:nvSpPr>
        <xdr:cNvPr id="23" name="Retângulo: Cantos Arredondados 22">
          <a:hlinkClick xmlns:r="http://schemas.openxmlformats.org/officeDocument/2006/relationships" r:id="rId14"/>
          <a:extLst>
            <a:ext uri="{FF2B5EF4-FFF2-40B4-BE49-F238E27FC236}">
              <a16:creationId xmlns:a16="http://schemas.microsoft.com/office/drawing/2014/main" id="{FFA21131-968A-4B7A-871C-D21F7C0DB662}"/>
            </a:ext>
          </a:extLst>
        </xdr:cNvPr>
        <xdr:cNvSpPr/>
      </xdr:nvSpPr>
      <xdr:spPr>
        <a:xfrm>
          <a:off x="168275" y="5755344"/>
          <a:ext cx="2079764" cy="39045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F71310B4-9BEB-435D-8187-548FF8E1523E}" type="TxLink">
            <a:rPr lang="en-US" sz="1050" b="0" i="0" u="none" strike="noStrike">
              <a:solidFill>
                <a:srgbClr val="695E4A"/>
              </a:solidFill>
              <a:effectLst/>
              <a:latin typeface="Calibri regular"/>
              <a:ea typeface="+mn-ea"/>
              <a:cs typeface="+mn-cs"/>
            </a:rPr>
            <a:pPr algn="l"/>
            <a:t>CAPITAL SOCIAL E DE RELACIONAMENTO</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19</xdr:row>
      <xdr:rowOff>152674</xdr:rowOff>
    </xdr:from>
    <xdr:to>
      <xdr:col>1</xdr:col>
      <xdr:colOff>139</xdr:colOff>
      <xdr:row>20</xdr:row>
      <xdr:rowOff>115059</xdr:rowOff>
    </xdr:to>
    <xdr:sp macro="" textlink="Índice!B132">
      <xdr:nvSpPr>
        <xdr:cNvPr id="24" name="Retângulo: Cantos Arredondados 23">
          <a:hlinkClick xmlns:r="http://schemas.openxmlformats.org/officeDocument/2006/relationships" r:id="rId15"/>
          <a:extLst>
            <a:ext uri="{FF2B5EF4-FFF2-40B4-BE49-F238E27FC236}">
              <a16:creationId xmlns:a16="http://schemas.microsoft.com/office/drawing/2014/main" id="{96A71CD2-D116-42D9-9F3D-6414559CD839}"/>
            </a:ext>
          </a:extLst>
        </xdr:cNvPr>
        <xdr:cNvSpPr/>
      </xdr:nvSpPr>
      <xdr:spPr>
        <a:xfrm>
          <a:off x="168275" y="6248674"/>
          <a:ext cx="2079764" cy="400535"/>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9A0E060-36BD-48A6-A127-D846A1982E7D}" type="TxLink">
            <a:rPr lang="en-US" sz="1050" b="0" i="0" u="none" strike="noStrike">
              <a:solidFill>
                <a:srgbClr val="695E4A"/>
              </a:solidFill>
              <a:effectLst/>
              <a:latin typeface="Calibri regular"/>
              <a:ea typeface="+mn-ea"/>
              <a:cs typeface="+mn-cs"/>
            </a:rPr>
            <a:pPr algn="l"/>
            <a:t>CAPITAL INTELECTUAL</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20</xdr:row>
      <xdr:rowOff>209534</xdr:rowOff>
    </xdr:from>
    <xdr:to>
      <xdr:col>1</xdr:col>
      <xdr:colOff>139</xdr:colOff>
      <xdr:row>21</xdr:row>
      <xdr:rowOff>284405</xdr:rowOff>
    </xdr:to>
    <xdr:sp macro="" textlink="Índice!B139">
      <xdr:nvSpPr>
        <xdr:cNvPr id="25" name="Retângulo: Cantos Arredondados 24">
          <a:hlinkClick xmlns:r="http://schemas.openxmlformats.org/officeDocument/2006/relationships" r:id="rId16"/>
          <a:extLst>
            <a:ext uri="{FF2B5EF4-FFF2-40B4-BE49-F238E27FC236}">
              <a16:creationId xmlns:a16="http://schemas.microsoft.com/office/drawing/2014/main" id="{7CB3090D-6E0F-4EDF-B4D4-D213BE60A022}"/>
            </a:ext>
          </a:extLst>
        </xdr:cNvPr>
        <xdr:cNvSpPr/>
      </xdr:nvSpPr>
      <xdr:spPr>
        <a:xfrm>
          <a:off x="168275" y="6743684"/>
          <a:ext cx="2079764"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D8ED2017-F23F-4A5E-ADE0-57AF774CD28D}" type="TxLink">
            <a:rPr lang="en-US" sz="1050" b="0" i="0" u="none" strike="noStrike">
              <a:solidFill>
                <a:srgbClr val="695E4A"/>
              </a:solidFill>
              <a:effectLst/>
              <a:latin typeface="Calibri regular"/>
              <a:ea typeface="+mn-ea"/>
              <a:cs typeface="+mn-cs"/>
            </a:rPr>
            <a:pPr algn="l"/>
            <a:t>CAPITAL MANUFATURADO</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22</xdr:row>
      <xdr:rowOff>75485</xdr:rowOff>
    </xdr:from>
    <xdr:to>
      <xdr:col>1</xdr:col>
      <xdr:colOff>139</xdr:colOff>
      <xdr:row>23</xdr:row>
      <xdr:rowOff>152587</xdr:rowOff>
    </xdr:to>
    <xdr:sp macro="" textlink="Índice!B141">
      <xdr:nvSpPr>
        <xdr:cNvPr id="26" name="Retângulo: Cantos Arredondados 25">
          <a:hlinkClick xmlns:r="http://schemas.openxmlformats.org/officeDocument/2006/relationships" r:id="rId17"/>
          <a:extLst>
            <a:ext uri="{FF2B5EF4-FFF2-40B4-BE49-F238E27FC236}">
              <a16:creationId xmlns:a16="http://schemas.microsoft.com/office/drawing/2014/main" id="{7CCB2E86-1D15-4A4D-A501-E6244ED27084}"/>
            </a:ext>
          </a:extLst>
        </xdr:cNvPr>
        <xdr:cNvSpPr/>
      </xdr:nvSpPr>
      <xdr:spPr>
        <a:xfrm>
          <a:off x="168275" y="7238285"/>
          <a:ext cx="2079764" cy="39142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F27F5D7-0BEE-481C-83B9-AFCDA79942A7}" type="TxLink">
            <a:rPr lang="en-US" sz="1050" b="0" i="0" u="none" strike="noStrike">
              <a:solidFill>
                <a:srgbClr val="695E4A"/>
              </a:solidFill>
              <a:effectLst/>
              <a:latin typeface="Calibri regular"/>
              <a:ea typeface="+mn-ea"/>
              <a:cs typeface="+mn-cs"/>
            </a:rPr>
            <a:pPr algn="l"/>
            <a:t>INDICADORES PRÓPRIOS</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12</xdr:row>
      <xdr:rowOff>216207</xdr:rowOff>
    </xdr:from>
    <xdr:to>
      <xdr:col>0</xdr:col>
      <xdr:colOff>2244550</xdr:colOff>
      <xdr:row>13</xdr:row>
      <xdr:rowOff>291079</xdr:rowOff>
    </xdr:to>
    <xdr:sp macro="" textlink="Índice!C88">
      <xdr:nvSpPr>
        <xdr:cNvPr id="27" name="Retângulo: Cantos Arredondados 26">
          <a:hlinkClick xmlns:r="http://schemas.openxmlformats.org/officeDocument/2006/relationships" r:id="rId13"/>
          <a:extLst>
            <a:ext uri="{FF2B5EF4-FFF2-40B4-BE49-F238E27FC236}">
              <a16:creationId xmlns:a16="http://schemas.microsoft.com/office/drawing/2014/main" id="{A1B2F587-742C-4E5F-9E22-50153670B92E}"/>
            </a:ext>
          </a:extLst>
        </xdr:cNvPr>
        <xdr:cNvSpPr/>
      </xdr:nvSpPr>
      <xdr:spPr>
        <a:xfrm>
          <a:off x="339725" y="3988107"/>
          <a:ext cx="1904825" cy="389197"/>
        </a:xfrm>
        <a:prstGeom prst="roundRect">
          <a:avLst/>
        </a:prstGeom>
        <a:solidFill>
          <a:srgbClr val="02585C"/>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9BBA6E06-E36A-4936-9963-9A418718EAF2}" type="TxLink">
            <a:rPr lang="en-US" sz="1000" b="0" i="0" u="none" strike="noStrike">
              <a:solidFill>
                <a:schemeClr val="bg1"/>
              </a:solidFill>
              <a:latin typeface="Calibri regular"/>
            </a:rPr>
            <a:pPr algn="l"/>
            <a:t>Diversidade e inclusão</a:t>
          </a:fld>
          <a:endParaRPr lang="en-US" sz="1100" b="0" i="0" u="none" strike="noStrike">
            <a:solidFill>
              <a:schemeClr val="bg1"/>
            </a:solidFill>
            <a:latin typeface="Calibri regular"/>
          </a:endParaRPr>
        </a:p>
      </xdr:txBody>
    </xdr:sp>
    <xdr:clientData/>
  </xdr:twoCellAnchor>
  <xdr:twoCellAnchor editAs="absolute">
    <xdr:from>
      <xdr:col>0</xdr:col>
      <xdr:colOff>339725</xdr:colOff>
      <xdr:row>14</xdr:row>
      <xdr:rowOff>22725</xdr:rowOff>
    </xdr:from>
    <xdr:to>
      <xdr:col>0</xdr:col>
      <xdr:colOff>2244550</xdr:colOff>
      <xdr:row>15</xdr:row>
      <xdr:rowOff>98011</xdr:rowOff>
    </xdr:to>
    <xdr:sp macro="" textlink="Índice!C90">
      <xdr:nvSpPr>
        <xdr:cNvPr id="28" name="Retângulo: Cantos Arredondados 27">
          <a:hlinkClick xmlns:r="http://schemas.openxmlformats.org/officeDocument/2006/relationships" r:id="rId7"/>
          <a:extLst>
            <a:ext uri="{FF2B5EF4-FFF2-40B4-BE49-F238E27FC236}">
              <a16:creationId xmlns:a16="http://schemas.microsoft.com/office/drawing/2014/main" id="{4236EC1D-E2C6-49DE-8EA5-0C4893489171}"/>
            </a:ext>
          </a:extLst>
        </xdr:cNvPr>
        <xdr:cNvSpPr/>
      </xdr:nvSpPr>
      <xdr:spPr>
        <a:xfrm>
          <a:off x="339725" y="4423275"/>
          <a:ext cx="1904825" cy="389611"/>
        </a:xfrm>
        <a:prstGeom prst="roundRect">
          <a:avLst/>
        </a:prstGeom>
        <a:solidFill>
          <a:srgbClr val="02585C"/>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C4BF7571-80B8-4BF8-8611-7F4B8E18086A}" type="TxLink">
            <a:rPr lang="en-US" sz="1000" b="0" i="0" u="none" strike="noStrike">
              <a:solidFill>
                <a:schemeClr val="bg1"/>
              </a:solidFill>
              <a:effectLst/>
              <a:latin typeface="Calibri regular"/>
              <a:ea typeface="+mn-ea"/>
              <a:cs typeface="+mn-cs"/>
            </a:rPr>
            <a:pPr algn="l"/>
            <a:t>Saúde, bem-estar e segurança</a:t>
          </a:fld>
          <a:endParaRPr lang="en-US" sz="1100" b="0" u="none">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11</xdr:row>
      <xdr:rowOff>94951</xdr:rowOff>
    </xdr:from>
    <xdr:to>
      <xdr:col>0</xdr:col>
      <xdr:colOff>2244550</xdr:colOff>
      <xdr:row>12</xdr:row>
      <xdr:rowOff>169822</xdr:rowOff>
    </xdr:to>
    <xdr:sp macro="" textlink="Índice!C85">
      <xdr:nvSpPr>
        <xdr:cNvPr id="29" name="Retângulo: Cantos Arredondados 28">
          <a:hlinkClick xmlns:r="http://schemas.openxmlformats.org/officeDocument/2006/relationships" r:id="rId18"/>
          <a:extLst>
            <a:ext uri="{FF2B5EF4-FFF2-40B4-BE49-F238E27FC236}">
              <a16:creationId xmlns:a16="http://schemas.microsoft.com/office/drawing/2014/main" id="{A9EAA7DA-D73B-4887-A9FC-0D0AB91C5FBA}"/>
            </a:ext>
          </a:extLst>
        </xdr:cNvPr>
        <xdr:cNvSpPr/>
      </xdr:nvSpPr>
      <xdr:spPr>
        <a:xfrm>
          <a:off x="339725" y="3552526"/>
          <a:ext cx="1904825" cy="389196"/>
        </a:xfrm>
        <a:prstGeom prst="roundRect">
          <a:avLst/>
        </a:prstGeom>
        <a:solidFill>
          <a:srgbClr val="02585C"/>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C360CB2C-6447-4C98-818F-84C9D7295A44}" type="TxLink">
            <a:rPr lang="en-US" sz="1000" b="0" i="0" u="none" strike="noStrike">
              <a:solidFill>
                <a:schemeClr val="bg1"/>
              </a:solidFill>
              <a:effectLst/>
              <a:latin typeface="Calibri regular"/>
              <a:ea typeface="+mn-ea"/>
              <a:cs typeface="+mn-cs"/>
            </a:rPr>
            <a:pPr algn="l"/>
            <a:t>Atração, desenvolvimento e retenção</a:t>
          </a:fld>
          <a:endParaRPr lang="en-US" sz="1100" b="0" u="none">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15</xdr:row>
      <xdr:rowOff>144396</xdr:rowOff>
    </xdr:from>
    <xdr:to>
      <xdr:col>0</xdr:col>
      <xdr:colOff>2244550</xdr:colOff>
      <xdr:row>16</xdr:row>
      <xdr:rowOff>95857</xdr:rowOff>
    </xdr:to>
    <xdr:sp macro="" textlink="Índice!C107">
      <xdr:nvSpPr>
        <xdr:cNvPr id="30" name="Retângulo: Cantos Arredondados 29">
          <a:hlinkClick xmlns:r="http://schemas.openxmlformats.org/officeDocument/2006/relationships" r:id="rId19"/>
          <a:extLst>
            <a:ext uri="{FF2B5EF4-FFF2-40B4-BE49-F238E27FC236}">
              <a16:creationId xmlns:a16="http://schemas.microsoft.com/office/drawing/2014/main" id="{A30C97CC-07E1-4AA8-A09F-493D20915A1B}"/>
            </a:ext>
          </a:extLst>
        </xdr:cNvPr>
        <xdr:cNvSpPr/>
      </xdr:nvSpPr>
      <xdr:spPr>
        <a:xfrm>
          <a:off x="339725" y="4859271"/>
          <a:ext cx="1904825" cy="389611"/>
        </a:xfrm>
        <a:prstGeom prst="roundRect">
          <a:avLst/>
        </a:prstGeom>
        <a:solidFill>
          <a:srgbClr val="02585C"/>
        </a:solidFill>
        <a:ln>
          <a:noFill/>
        </a:ln>
        <a:effectLst>
          <a:outerShdw blurRad="76200" dir="13500000" sy="23000" kx="1200000" algn="br" rotWithShape="0">
            <a:prstClr val="black">
              <a:alpha val="2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5DEAAADF-709C-4F32-945D-2AE0B02A1C50}" type="TxLink">
            <a:rPr lang="en-US" sz="1000" b="1" i="0" u="sng" strike="noStrike">
              <a:solidFill>
                <a:schemeClr val="bg1"/>
              </a:solidFill>
              <a:effectLst/>
              <a:latin typeface="Calibri regular"/>
              <a:ea typeface="+mn-ea"/>
              <a:cs typeface="+mn-cs"/>
            </a:rPr>
            <a:pPr algn="l"/>
            <a:t>Gestão de pessoas</a:t>
          </a:fld>
          <a:endParaRPr lang="en-US" sz="1100" b="1" u="sng">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16</xdr:row>
      <xdr:rowOff>142240</xdr:rowOff>
    </xdr:from>
    <xdr:to>
      <xdr:col>0</xdr:col>
      <xdr:colOff>2244550</xdr:colOff>
      <xdr:row>17</xdr:row>
      <xdr:rowOff>217112</xdr:rowOff>
    </xdr:to>
    <xdr:sp macro="" textlink="Índice!C113">
      <xdr:nvSpPr>
        <xdr:cNvPr id="31" name="Retângulo: Cantos Arredondados 30">
          <a:hlinkClick xmlns:r="http://schemas.openxmlformats.org/officeDocument/2006/relationships" r:id="rId6"/>
          <a:extLst>
            <a:ext uri="{FF2B5EF4-FFF2-40B4-BE49-F238E27FC236}">
              <a16:creationId xmlns:a16="http://schemas.microsoft.com/office/drawing/2014/main" id="{9C71F373-BCB9-44E6-8F62-25AFBE5A56D5}"/>
            </a:ext>
          </a:extLst>
        </xdr:cNvPr>
        <xdr:cNvSpPr/>
      </xdr:nvSpPr>
      <xdr:spPr>
        <a:xfrm>
          <a:off x="339725" y="5295265"/>
          <a:ext cx="1904825" cy="389197"/>
        </a:xfrm>
        <a:prstGeom prst="roundRect">
          <a:avLst/>
        </a:prstGeom>
        <a:solidFill>
          <a:srgbClr val="02585C"/>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78BF0F3F-F57E-4D3F-802B-015EA38AFEE3}" type="TxLink">
            <a:rPr lang="en-US" sz="1000" b="0" i="0" u="none" strike="noStrike">
              <a:solidFill>
                <a:schemeClr val="bg1"/>
              </a:solidFill>
              <a:effectLst/>
              <a:latin typeface="Calibri regular"/>
              <a:ea typeface="+mn-ea"/>
              <a:cs typeface="+mn-cs"/>
            </a:rPr>
            <a:pPr algn="l"/>
            <a:t>Remuneração e benefícios</a:t>
          </a:fld>
          <a:endParaRPr lang="en-US" sz="1100" b="0" u="none">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wsDr>
</file>

<file path=xl/drawings/drawing2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1428749</xdr:colOff>
      <xdr:row>2</xdr:row>
      <xdr:rowOff>1800</xdr:rowOff>
    </xdr:to>
    <xdr:pic>
      <xdr:nvPicPr>
        <xdr:cNvPr id="3" name="Imagem 2">
          <a:extLst>
            <a:ext uri="{FF2B5EF4-FFF2-40B4-BE49-F238E27FC236}">
              <a16:creationId xmlns:a16="http://schemas.microsoft.com/office/drawing/2014/main" id="{DFBD6AE6-D0F8-432B-98D0-7A45F68C44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28749" cy="630450"/>
        </a:xfrm>
        <a:prstGeom prst="rect">
          <a:avLst/>
        </a:prstGeom>
      </xdr:spPr>
    </xdr:pic>
    <xdr:clientData/>
  </xdr:twoCellAnchor>
  <xdr:twoCellAnchor editAs="absolute">
    <xdr:from>
      <xdr:col>2</xdr:col>
      <xdr:colOff>438150</xdr:colOff>
      <xdr:row>0</xdr:row>
      <xdr:rowOff>138112</xdr:rowOff>
    </xdr:from>
    <xdr:to>
      <xdr:col>3</xdr:col>
      <xdr:colOff>149225</xdr:colOff>
      <xdr:row>1</xdr:row>
      <xdr:rowOff>208987</xdr:rowOff>
    </xdr:to>
    <xdr:grpSp>
      <xdr:nvGrpSpPr>
        <xdr:cNvPr id="4" name="Agrupar 3">
          <a:hlinkClick xmlns:r="http://schemas.openxmlformats.org/officeDocument/2006/relationships" r:id="rId2"/>
          <a:extLst>
            <a:ext uri="{FF2B5EF4-FFF2-40B4-BE49-F238E27FC236}">
              <a16:creationId xmlns:a16="http://schemas.microsoft.com/office/drawing/2014/main" id="{8820D887-B619-420B-8CE2-E41917F14CF3}"/>
            </a:ext>
          </a:extLst>
        </xdr:cNvPr>
        <xdr:cNvGrpSpPr/>
      </xdr:nvGrpSpPr>
      <xdr:grpSpPr>
        <a:xfrm>
          <a:off x="2933700" y="138112"/>
          <a:ext cx="1101725" cy="385200"/>
          <a:chOff x="2933700" y="138112"/>
          <a:chExt cx="1095375" cy="385200"/>
        </a:xfrm>
      </xdr:grpSpPr>
      <xdr:sp macro="" textlink="">
        <xdr:nvSpPr>
          <xdr:cNvPr id="5" name="Retângulo 4">
            <a:extLst>
              <a:ext uri="{FF2B5EF4-FFF2-40B4-BE49-F238E27FC236}">
                <a16:creationId xmlns:a16="http://schemas.microsoft.com/office/drawing/2014/main" id="{4F4334E9-1CE3-9B76-BD3C-18078658B495}"/>
              </a:ext>
            </a:extLst>
          </xdr:cNvPr>
          <xdr:cNvSpPr/>
        </xdr:nvSpPr>
        <xdr:spPr>
          <a:xfrm>
            <a:off x="3243542" y="138112"/>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a:solidFill>
                  <a:srgbClr val="695E4A"/>
                </a:solidFill>
                <a:latin typeface="Calibre regular"/>
              </a:rPr>
              <a:t>Início</a:t>
            </a:r>
          </a:p>
        </xdr:txBody>
      </xdr:sp>
      <xdr:pic>
        <xdr:nvPicPr>
          <xdr:cNvPr id="6" name="Imagem 5">
            <a:extLst>
              <a:ext uri="{FF2B5EF4-FFF2-40B4-BE49-F238E27FC236}">
                <a16:creationId xmlns:a16="http://schemas.microsoft.com/office/drawing/2014/main" id="{CD20D0AF-A57D-84A7-31A4-F1C136D7EEB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33700" y="138112"/>
            <a:ext cx="385200" cy="385200"/>
          </a:xfrm>
          <a:prstGeom prst="rect">
            <a:avLst/>
          </a:prstGeom>
        </xdr:spPr>
      </xdr:pic>
    </xdr:grpSp>
    <xdr:clientData/>
  </xdr:twoCellAnchor>
  <xdr:twoCellAnchor editAs="absolute">
    <xdr:from>
      <xdr:col>3</xdr:col>
      <xdr:colOff>415925</xdr:colOff>
      <xdr:row>0</xdr:row>
      <xdr:rowOff>150018</xdr:rowOff>
    </xdr:from>
    <xdr:to>
      <xdr:col>4</xdr:col>
      <xdr:colOff>130175</xdr:colOff>
      <xdr:row>1</xdr:row>
      <xdr:rowOff>211368</xdr:rowOff>
    </xdr:to>
    <xdr:grpSp>
      <xdr:nvGrpSpPr>
        <xdr:cNvPr id="7" name="Agrupar 6">
          <a:hlinkClick xmlns:r="http://schemas.openxmlformats.org/officeDocument/2006/relationships" r:id="rId4"/>
          <a:extLst>
            <a:ext uri="{FF2B5EF4-FFF2-40B4-BE49-F238E27FC236}">
              <a16:creationId xmlns:a16="http://schemas.microsoft.com/office/drawing/2014/main" id="{961FA1D9-9B01-4AD5-B51A-2B3ABE371D22}"/>
            </a:ext>
          </a:extLst>
        </xdr:cNvPr>
        <xdr:cNvGrpSpPr/>
      </xdr:nvGrpSpPr>
      <xdr:grpSpPr>
        <a:xfrm>
          <a:off x="4302125" y="150018"/>
          <a:ext cx="1104900" cy="375675"/>
          <a:chOff x="4295775" y="140493"/>
          <a:chExt cx="1104900" cy="385200"/>
        </a:xfrm>
      </xdr:grpSpPr>
      <xdr:sp macro="" textlink="">
        <xdr:nvSpPr>
          <xdr:cNvPr id="8" name="Retângulo 7">
            <a:extLst>
              <a:ext uri="{FF2B5EF4-FFF2-40B4-BE49-F238E27FC236}">
                <a16:creationId xmlns:a16="http://schemas.microsoft.com/office/drawing/2014/main" id="{DBFE990E-7EF8-0B33-EE5F-D8B72E2084DB}"/>
              </a:ext>
            </a:extLst>
          </xdr:cNvPr>
          <xdr:cNvSpPr/>
        </xdr:nvSpPr>
        <xdr:spPr>
          <a:xfrm>
            <a:off x="4615142" y="140493"/>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u="none">
                <a:solidFill>
                  <a:srgbClr val="695E4A"/>
                </a:solidFill>
                <a:latin typeface="Calibre regular"/>
              </a:rPr>
              <a:t>Índice</a:t>
            </a:r>
          </a:p>
        </xdr:txBody>
      </xdr:sp>
      <xdr:pic>
        <xdr:nvPicPr>
          <xdr:cNvPr id="9" name="Imagem 8">
            <a:extLst>
              <a:ext uri="{FF2B5EF4-FFF2-40B4-BE49-F238E27FC236}">
                <a16:creationId xmlns:a16="http://schemas.microsoft.com/office/drawing/2014/main" id="{9EFD00F0-786D-D695-5E1A-CC052FA07EB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295775" y="140493"/>
            <a:ext cx="385200" cy="385200"/>
          </a:xfrm>
          <a:prstGeom prst="rect">
            <a:avLst/>
          </a:prstGeom>
        </xdr:spPr>
      </xdr:pic>
    </xdr:grpSp>
    <xdr:clientData/>
  </xdr:twoCellAnchor>
  <xdr:twoCellAnchor editAs="absolute">
    <xdr:from>
      <xdr:col>8</xdr:col>
      <xdr:colOff>1082769</xdr:colOff>
      <xdr:row>0</xdr:row>
      <xdr:rowOff>152254</xdr:rowOff>
    </xdr:from>
    <xdr:to>
      <xdr:col>9</xdr:col>
      <xdr:colOff>112174</xdr:colOff>
      <xdr:row>1</xdr:row>
      <xdr:rowOff>234342</xdr:rowOff>
    </xdr:to>
    <xdr:grpSp>
      <xdr:nvGrpSpPr>
        <xdr:cNvPr id="10" name="Agrupar 9">
          <a:hlinkClick xmlns:r="http://schemas.openxmlformats.org/officeDocument/2006/relationships" r:id="rId6"/>
          <a:extLst>
            <a:ext uri="{FF2B5EF4-FFF2-40B4-BE49-F238E27FC236}">
              <a16:creationId xmlns:a16="http://schemas.microsoft.com/office/drawing/2014/main" id="{3E66C8C6-66DB-482D-BD37-E64387AC590B}"/>
            </a:ext>
          </a:extLst>
        </xdr:cNvPr>
        <xdr:cNvGrpSpPr/>
      </xdr:nvGrpSpPr>
      <xdr:grpSpPr>
        <a:xfrm>
          <a:off x="11922219" y="152254"/>
          <a:ext cx="420055" cy="396413"/>
          <a:chOff x="11937133" y="129787"/>
          <a:chExt cx="416880" cy="386672"/>
        </a:xfrm>
      </xdr:grpSpPr>
      <xdr:sp macro="" textlink="">
        <xdr:nvSpPr>
          <xdr:cNvPr id="11" name="Retângulo: Cantos Arredondados 10">
            <a:extLst>
              <a:ext uri="{FF2B5EF4-FFF2-40B4-BE49-F238E27FC236}">
                <a16:creationId xmlns:a16="http://schemas.microsoft.com/office/drawing/2014/main" id="{E07B7720-3746-B434-94EA-CF4B7D53F2F6}"/>
              </a:ext>
            </a:extLst>
          </xdr:cNvPr>
          <xdr:cNvSpPr/>
        </xdr:nvSpPr>
        <xdr:spPr>
          <a:xfrm>
            <a:off x="11937133" y="129787"/>
            <a:ext cx="416880"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2" name="Seta: para a Direita 11">
            <a:extLst>
              <a:ext uri="{FF2B5EF4-FFF2-40B4-BE49-F238E27FC236}">
                <a16:creationId xmlns:a16="http://schemas.microsoft.com/office/drawing/2014/main" id="{89143603-D5A5-CBBC-34E9-9A9C4B265537}"/>
              </a:ext>
            </a:extLst>
          </xdr:cNvPr>
          <xdr:cNvSpPr/>
        </xdr:nvSpPr>
        <xdr:spPr>
          <a:xfrm>
            <a:off x="12020462" y="215812"/>
            <a:ext cx="249559" cy="214888"/>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8</xdr:col>
      <xdr:colOff>586749</xdr:colOff>
      <xdr:row>0</xdr:row>
      <xdr:rowOff>152254</xdr:rowOff>
    </xdr:from>
    <xdr:to>
      <xdr:col>8</xdr:col>
      <xdr:colOff>990527</xdr:colOff>
      <xdr:row>1</xdr:row>
      <xdr:rowOff>234342</xdr:rowOff>
    </xdr:to>
    <xdr:grpSp>
      <xdr:nvGrpSpPr>
        <xdr:cNvPr id="13" name="Agrupar 12">
          <a:hlinkClick xmlns:r="http://schemas.openxmlformats.org/officeDocument/2006/relationships" r:id="rId7"/>
          <a:extLst>
            <a:ext uri="{FF2B5EF4-FFF2-40B4-BE49-F238E27FC236}">
              <a16:creationId xmlns:a16="http://schemas.microsoft.com/office/drawing/2014/main" id="{552D3322-5DCD-420F-A914-A44FD5CA5190}"/>
            </a:ext>
          </a:extLst>
        </xdr:cNvPr>
        <xdr:cNvGrpSpPr/>
      </xdr:nvGrpSpPr>
      <xdr:grpSpPr>
        <a:xfrm>
          <a:off x="11426199" y="152254"/>
          <a:ext cx="403778" cy="396413"/>
          <a:chOff x="11434763" y="129787"/>
          <a:chExt cx="413303" cy="386672"/>
        </a:xfrm>
      </xdr:grpSpPr>
      <xdr:sp macro="" textlink="">
        <xdr:nvSpPr>
          <xdr:cNvPr id="14" name="Retângulo: Cantos Arredondados 13">
            <a:extLst>
              <a:ext uri="{FF2B5EF4-FFF2-40B4-BE49-F238E27FC236}">
                <a16:creationId xmlns:a16="http://schemas.microsoft.com/office/drawing/2014/main" id="{C2FFF4ED-CCD7-D4A8-D33A-A7A6BB926713}"/>
              </a:ext>
            </a:extLst>
          </xdr:cNvPr>
          <xdr:cNvSpPr/>
        </xdr:nvSpPr>
        <xdr:spPr>
          <a:xfrm>
            <a:off x="11434763" y="129787"/>
            <a:ext cx="413303"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5" name="Seta: para a Direita 14">
            <a:extLst>
              <a:ext uri="{FF2B5EF4-FFF2-40B4-BE49-F238E27FC236}">
                <a16:creationId xmlns:a16="http://schemas.microsoft.com/office/drawing/2014/main" id="{7669E424-A370-BAAC-0223-3D45DFBA546F}"/>
              </a:ext>
            </a:extLst>
          </xdr:cNvPr>
          <xdr:cNvSpPr/>
        </xdr:nvSpPr>
        <xdr:spPr>
          <a:xfrm rot="10800000">
            <a:off x="11516147" y="216302"/>
            <a:ext cx="250536" cy="215011"/>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168275</xdr:colOff>
      <xdr:row>2</xdr:row>
      <xdr:rowOff>209550</xdr:rowOff>
    </xdr:from>
    <xdr:to>
      <xdr:col>0</xdr:col>
      <xdr:colOff>2244726</xdr:colOff>
      <xdr:row>3</xdr:row>
      <xdr:rowOff>302111</xdr:rowOff>
    </xdr:to>
    <xdr:sp macro="" textlink="Índice!B6">
      <xdr:nvSpPr>
        <xdr:cNvPr id="16" name="Retângulo: Cantos Arredondados 15">
          <a:hlinkClick xmlns:r="http://schemas.openxmlformats.org/officeDocument/2006/relationships" r:id="rId8"/>
          <a:extLst>
            <a:ext uri="{FF2B5EF4-FFF2-40B4-BE49-F238E27FC236}">
              <a16:creationId xmlns:a16="http://schemas.microsoft.com/office/drawing/2014/main" id="{0907EDAA-9250-4EE6-A28D-2A900E628386}"/>
            </a:ext>
          </a:extLst>
        </xdr:cNvPr>
        <xdr:cNvSpPr/>
      </xdr:nvSpPr>
      <xdr:spPr>
        <a:xfrm>
          <a:off x="168275" y="838200"/>
          <a:ext cx="2076451" cy="40688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marL="0" indent="0" algn="l"/>
          <a:fld id="{259A411C-7DBE-4530-8EF6-A8CEC2FAE158}"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marL="0" indent="0" algn="l"/>
            <a:t>APRESENTAÇÃO</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4</xdr:row>
      <xdr:rowOff>53108</xdr:rowOff>
    </xdr:from>
    <xdr:to>
      <xdr:col>0</xdr:col>
      <xdr:colOff>2244726</xdr:colOff>
      <xdr:row>5</xdr:row>
      <xdr:rowOff>131155</xdr:rowOff>
    </xdr:to>
    <xdr:sp macro="" textlink="Índice!B11">
      <xdr:nvSpPr>
        <xdr:cNvPr id="18" name="Retângulo: Cantos Arredondados 17">
          <a:hlinkClick xmlns:r="http://schemas.openxmlformats.org/officeDocument/2006/relationships" r:id="rId9"/>
          <a:extLst>
            <a:ext uri="{FF2B5EF4-FFF2-40B4-BE49-F238E27FC236}">
              <a16:creationId xmlns:a16="http://schemas.microsoft.com/office/drawing/2014/main" id="{B8CC8EDF-25F9-4303-98C7-3C024F453763}"/>
            </a:ext>
          </a:extLst>
        </xdr:cNvPr>
        <xdr:cNvSpPr/>
      </xdr:nvSpPr>
      <xdr:spPr>
        <a:xfrm>
          <a:off x="168275" y="1310408"/>
          <a:ext cx="2076451" cy="392372"/>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C4A863B6-A460-491E-BABE-1584E326EAAA}"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SOBRE A ENEVA</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5</xdr:row>
      <xdr:rowOff>205219</xdr:rowOff>
    </xdr:from>
    <xdr:to>
      <xdr:col>0</xdr:col>
      <xdr:colOff>2244726</xdr:colOff>
      <xdr:row>6</xdr:row>
      <xdr:rowOff>270565</xdr:rowOff>
    </xdr:to>
    <xdr:sp macro="" textlink="Índice!B18">
      <xdr:nvSpPr>
        <xdr:cNvPr id="19" name="Retângulo: Cantos Arredondados 18">
          <a:hlinkClick xmlns:r="http://schemas.openxmlformats.org/officeDocument/2006/relationships" r:id="rId10"/>
          <a:extLst>
            <a:ext uri="{FF2B5EF4-FFF2-40B4-BE49-F238E27FC236}">
              <a16:creationId xmlns:a16="http://schemas.microsoft.com/office/drawing/2014/main" id="{C1ED33AA-549F-4D1B-820D-8D8A60693A8C}"/>
            </a:ext>
          </a:extLst>
        </xdr:cNvPr>
        <xdr:cNvSpPr/>
      </xdr:nvSpPr>
      <xdr:spPr>
        <a:xfrm>
          <a:off x="168275" y="1776844"/>
          <a:ext cx="2076451" cy="37967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39BD0E4A-66F8-4D02-BC7C-45CDD3CE1E5C}"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GOVERNANÇA CORPORATIVA</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7</xdr:row>
      <xdr:rowOff>20780</xdr:rowOff>
    </xdr:from>
    <xdr:to>
      <xdr:col>0</xdr:col>
      <xdr:colOff>2244726</xdr:colOff>
      <xdr:row>8</xdr:row>
      <xdr:rowOff>95651</xdr:rowOff>
    </xdr:to>
    <xdr:sp macro="" textlink="Índice!B42">
      <xdr:nvSpPr>
        <xdr:cNvPr id="20" name="Retângulo: Cantos Arredondados 19">
          <a:hlinkClick xmlns:r="http://schemas.openxmlformats.org/officeDocument/2006/relationships" r:id="rId11"/>
          <a:extLst>
            <a:ext uri="{FF2B5EF4-FFF2-40B4-BE49-F238E27FC236}">
              <a16:creationId xmlns:a16="http://schemas.microsoft.com/office/drawing/2014/main" id="{AAE5C4B3-CEE5-42A4-AE79-93442341FCF3}"/>
            </a:ext>
          </a:extLst>
        </xdr:cNvPr>
        <xdr:cNvSpPr/>
      </xdr:nvSpPr>
      <xdr:spPr>
        <a:xfrm>
          <a:off x="168275" y="2221055"/>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A9EB5B9-291A-474B-8953-211520CB3E0E}"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CAPITAL FINANCEIRO</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8</xdr:row>
      <xdr:rowOff>151226</xdr:rowOff>
    </xdr:from>
    <xdr:to>
      <xdr:col>0</xdr:col>
      <xdr:colOff>2244726</xdr:colOff>
      <xdr:row>9</xdr:row>
      <xdr:rowOff>225538</xdr:rowOff>
    </xdr:to>
    <xdr:sp macro="" textlink="Índice!B46">
      <xdr:nvSpPr>
        <xdr:cNvPr id="21" name="Retângulo: Cantos Arredondados 20">
          <a:hlinkClick xmlns:r="http://schemas.openxmlformats.org/officeDocument/2006/relationships" r:id="rId12"/>
          <a:extLst>
            <a:ext uri="{FF2B5EF4-FFF2-40B4-BE49-F238E27FC236}">
              <a16:creationId xmlns:a16="http://schemas.microsoft.com/office/drawing/2014/main" id="{AEDAF2D6-16D4-4083-AD44-66326145AEDB}"/>
            </a:ext>
          </a:extLst>
        </xdr:cNvPr>
        <xdr:cNvSpPr/>
      </xdr:nvSpPr>
      <xdr:spPr>
        <a:xfrm>
          <a:off x="168275" y="2665826"/>
          <a:ext cx="2076451" cy="38863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B3EC7BE-6F97-4CA5-B86D-F687977D186F}" type="TxLink">
            <a:rPr lang="en-US" sz="1050" b="0" i="0" u="none" strike="noStrike">
              <a:solidFill>
                <a:srgbClr val="695E4A"/>
              </a:solidFill>
              <a:effectLst/>
              <a:latin typeface="Calibri regular"/>
              <a:ea typeface="+mn-ea"/>
              <a:cs typeface="+mn-cs"/>
            </a:rPr>
            <a:pPr algn="l"/>
            <a:t>CAPITAL NATURAL</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9</xdr:row>
      <xdr:rowOff>277653</xdr:rowOff>
    </xdr:from>
    <xdr:to>
      <xdr:col>1</xdr:col>
      <xdr:colOff>139</xdr:colOff>
      <xdr:row>10</xdr:row>
      <xdr:rowOff>362891</xdr:rowOff>
    </xdr:to>
    <xdr:sp macro="" textlink="Índice!B88">
      <xdr:nvSpPr>
        <xdr:cNvPr id="22" name="Retângulo: Cantos Arredondados 21">
          <a:hlinkClick xmlns:r="http://schemas.openxmlformats.org/officeDocument/2006/relationships" r:id="rId13"/>
          <a:extLst>
            <a:ext uri="{FF2B5EF4-FFF2-40B4-BE49-F238E27FC236}">
              <a16:creationId xmlns:a16="http://schemas.microsoft.com/office/drawing/2014/main" id="{CE70663E-947B-40BD-9F39-764D7881EA1C}"/>
            </a:ext>
          </a:extLst>
        </xdr:cNvPr>
        <xdr:cNvSpPr/>
      </xdr:nvSpPr>
      <xdr:spPr>
        <a:xfrm>
          <a:off x="168275" y="3106578"/>
          <a:ext cx="2079764" cy="399563"/>
        </a:xfrm>
        <a:prstGeom prst="roundRect">
          <a:avLst/>
        </a:prstGeom>
        <a:solidFill>
          <a:srgbClr val="02585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2E64425A-7904-4C4E-B0DE-945D9626985A}" type="TxLink">
            <a:rPr lang="en-US" sz="1050" b="1" i="0" u="none" strike="noStrike">
              <a:solidFill>
                <a:schemeClr val="bg1"/>
              </a:solidFill>
              <a:effectLst/>
              <a:latin typeface="Calibri regular"/>
              <a:ea typeface="+mn-ea"/>
              <a:cs typeface="+mn-cs"/>
            </a:rPr>
            <a:pPr algn="l"/>
            <a:t>CAPITAL HUMANO</a:t>
          </a:fld>
          <a:endParaRPr lang="en-US" sz="1050" b="1">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17</xdr:row>
      <xdr:rowOff>307044</xdr:rowOff>
    </xdr:from>
    <xdr:to>
      <xdr:col>1</xdr:col>
      <xdr:colOff>139</xdr:colOff>
      <xdr:row>19</xdr:row>
      <xdr:rowOff>68844</xdr:rowOff>
    </xdr:to>
    <xdr:sp macro="" textlink="Índice!B114">
      <xdr:nvSpPr>
        <xdr:cNvPr id="23" name="Retângulo: Cantos Arredondados 22">
          <a:hlinkClick xmlns:r="http://schemas.openxmlformats.org/officeDocument/2006/relationships" r:id="rId6"/>
          <a:extLst>
            <a:ext uri="{FF2B5EF4-FFF2-40B4-BE49-F238E27FC236}">
              <a16:creationId xmlns:a16="http://schemas.microsoft.com/office/drawing/2014/main" id="{A50B0ED6-9271-46BC-8B94-44A097FFD91A}"/>
            </a:ext>
          </a:extLst>
        </xdr:cNvPr>
        <xdr:cNvSpPr/>
      </xdr:nvSpPr>
      <xdr:spPr>
        <a:xfrm>
          <a:off x="168275" y="5755344"/>
          <a:ext cx="2079764" cy="39045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F71310B4-9BEB-435D-8187-548FF8E1523E}" type="TxLink">
            <a:rPr lang="en-US" sz="1050" b="0" i="0" u="none" strike="noStrike">
              <a:solidFill>
                <a:srgbClr val="695E4A"/>
              </a:solidFill>
              <a:effectLst/>
              <a:latin typeface="Calibri regular"/>
              <a:ea typeface="+mn-ea"/>
              <a:cs typeface="+mn-cs"/>
            </a:rPr>
            <a:pPr algn="l"/>
            <a:t>CAPITAL SOCIAL E DE RELACIONAMENTO</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19</xdr:row>
      <xdr:rowOff>171724</xdr:rowOff>
    </xdr:from>
    <xdr:to>
      <xdr:col>1</xdr:col>
      <xdr:colOff>139</xdr:colOff>
      <xdr:row>20</xdr:row>
      <xdr:rowOff>257934</xdr:rowOff>
    </xdr:to>
    <xdr:sp macro="" textlink="Índice!B132">
      <xdr:nvSpPr>
        <xdr:cNvPr id="24" name="Retângulo: Cantos Arredondados 23">
          <a:hlinkClick xmlns:r="http://schemas.openxmlformats.org/officeDocument/2006/relationships" r:id="rId14"/>
          <a:extLst>
            <a:ext uri="{FF2B5EF4-FFF2-40B4-BE49-F238E27FC236}">
              <a16:creationId xmlns:a16="http://schemas.microsoft.com/office/drawing/2014/main" id="{8DF17BE2-65B0-4E36-903A-FD7DD9B3E56D}"/>
            </a:ext>
          </a:extLst>
        </xdr:cNvPr>
        <xdr:cNvSpPr/>
      </xdr:nvSpPr>
      <xdr:spPr>
        <a:xfrm>
          <a:off x="168275" y="6248674"/>
          <a:ext cx="2079764" cy="400535"/>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9A0E060-36BD-48A6-A127-D846A1982E7D}" type="TxLink">
            <a:rPr lang="en-US" sz="1050" b="0" i="0" u="none" strike="noStrike">
              <a:solidFill>
                <a:srgbClr val="695E4A"/>
              </a:solidFill>
              <a:effectLst/>
              <a:latin typeface="Calibri regular"/>
              <a:ea typeface="+mn-ea"/>
              <a:cs typeface="+mn-cs"/>
            </a:rPr>
            <a:pPr algn="l"/>
            <a:t>CAPITAL INTELECTUAL</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21</xdr:row>
      <xdr:rowOff>38084</xdr:rowOff>
    </xdr:from>
    <xdr:to>
      <xdr:col>1</xdr:col>
      <xdr:colOff>139</xdr:colOff>
      <xdr:row>22</xdr:row>
      <xdr:rowOff>112955</xdr:rowOff>
    </xdr:to>
    <xdr:sp macro="" textlink="Índice!B139">
      <xdr:nvSpPr>
        <xdr:cNvPr id="25" name="Retângulo: Cantos Arredondados 24">
          <a:hlinkClick xmlns:r="http://schemas.openxmlformats.org/officeDocument/2006/relationships" r:id="rId15"/>
          <a:extLst>
            <a:ext uri="{FF2B5EF4-FFF2-40B4-BE49-F238E27FC236}">
              <a16:creationId xmlns:a16="http://schemas.microsoft.com/office/drawing/2014/main" id="{BCF3CF7A-BA8D-4EDD-972D-C142EEA51ECB}"/>
            </a:ext>
          </a:extLst>
        </xdr:cNvPr>
        <xdr:cNvSpPr/>
      </xdr:nvSpPr>
      <xdr:spPr>
        <a:xfrm>
          <a:off x="168275" y="6743684"/>
          <a:ext cx="2079764"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D8ED2017-F23F-4A5E-ADE0-57AF774CD28D}" type="TxLink">
            <a:rPr lang="en-US" sz="1050" b="0" i="0" u="none" strike="noStrike">
              <a:solidFill>
                <a:srgbClr val="695E4A"/>
              </a:solidFill>
              <a:effectLst/>
              <a:latin typeface="Calibri regular"/>
              <a:ea typeface="+mn-ea"/>
              <a:cs typeface="+mn-cs"/>
            </a:rPr>
            <a:pPr algn="l"/>
            <a:t>CAPITAL MANUFATURADO</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22</xdr:row>
      <xdr:rowOff>218360</xdr:rowOff>
    </xdr:from>
    <xdr:to>
      <xdr:col>1</xdr:col>
      <xdr:colOff>139</xdr:colOff>
      <xdr:row>23</xdr:row>
      <xdr:rowOff>295462</xdr:rowOff>
    </xdr:to>
    <xdr:sp macro="" textlink="Índice!B141">
      <xdr:nvSpPr>
        <xdr:cNvPr id="26" name="Retângulo: Cantos Arredondados 25">
          <a:hlinkClick xmlns:r="http://schemas.openxmlformats.org/officeDocument/2006/relationships" r:id="rId16"/>
          <a:extLst>
            <a:ext uri="{FF2B5EF4-FFF2-40B4-BE49-F238E27FC236}">
              <a16:creationId xmlns:a16="http://schemas.microsoft.com/office/drawing/2014/main" id="{786D3DB0-E128-41E9-95AD-2E15C4976487}"/>
            </a:ext>
          </a:extLst>
        </xdr:cNvPr>
        <xdr:cNvSpPr/>
      </xdr:nvSpPr>
      <xdr:spPr>
        <a:xfrm>
          <a:off x="168275" y="7238285"/>
          <a:ext cx="2079764" cy="39142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F27F5D7-0BEE-481C-83B9-AFCDA79942A7}" type="TxLink">
            <a:rPr lang="en-US" sz="1050" b="0" i="0" u="none" strike="noStrike">
              <a:solidFill>
                <a:srgbClr val="695E4A"/>
              </a:solidFill>
              <a:effectLst/>
              <a:latin typeface="Calibri regular"/>
              <a:ea typeface="+mn-ea"/>
              <a:cs typeface="+mn-cs"/>
            </a:rPr>
            <a:pPr algn="l"/>
            <a:t>INDICADORES PRÓPRIOS</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12</xdr:row>
      <xdr:rowOff>111432</xdr:rowOff>
    </xdr:from>
    <xdr:to>
      <xdr:col>0</xdr:col>
      <xdr:colOff>2244550</xdr:colOff>
      <xdr:row>13</xdr:row>
      <xdr:rowOff>186304</xdr:rowOff>
    </xdr:to>
    <xdr:sp macro="" textlink="Índice!C88">
      <xdr:nvSpPr>
        <xdr:cNvPr id="27" name="Retângulo: Cantos Arredondados 26">
          <a:hlinkClick xmlns:r="http://schemas.openxmlformats.org/officeDocument/2006/relationships" r:id="rId13"/>
          <a:extLst>
            <a:ext uri="{FF2B5EF4-FFF2-40B4-BE49-F238E27FC236}">
              <a16:creationId xmlns:a16="http://schemas.microsoft.com/office/drawing/2014/main" id="{868754FB-B0E3-4921-BB2B-AA6E93919D19}"/>
            </a:ext>
          </a:extLst>
        </xdr:cNvPr>
        <xdr:cNvSpPr/>
      </xdr:nvSpPr>
      <xdr:spPr>
        <a:xfrm>
          <a:off x="339725" y="3988107"/>
          <a:ext cx="1904825" cy="389197"/>
        </a:xfrm>
        <a:prstGeom prst="roundRect">
          <a:avLst/>
        </a:prstGeom>
        <a:solidFill>
          <a:srgbClr val="02585C"/>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9BBA6E06-E36A-4936-9963-9A418718EAF2}" type="TxLink">
            <a:rPr lang="en-US" sz="1000" b="0" i="0" u="none" strike="noStrike">
              <a:solidFill>
                <a:schemeClr val="bg1"/>
              </a:solidFill>
              <a:latin typeface="Calibri regular"/>
            </a:rPr>
            <a:pPr algn="l"/>
            <a:t>Diversidade e inclusão</a:t>
          </a:fld>
          <a:endParaRPr lang="en-US" sz="1100" b="0" i="0" u="none" strike="noStrike">
            <a:solidFill>
              <a:schemeClr val="bg1"/>
            </a:solidFill>
            <a:latin typeface="Calibri regular"/>
          </a:endParaRPr>
        </a:p>
      </xdr:txBody>
    </xdr:sp>
    <xdr:clientData/>
  </xdr:twoCellAnchor>
  <xdr:twoCellAnchor editAs="absolute">
    <xdr:from>
      <xdr:col>0</xdr:col>
      <xdr:colOff>339725</xdr:colOff>
      <xdr:row>13</xdr:row>
      <xdr:rowOff>232275</xdr:rowOff>
    </xdr:from>
    <xdr:to>
      <xdr:col>0</xdr:col>
      <xdr:colOff>2244550</xdr:colOff>
      <xdr:row>14</xdr:row>
      <xdr:rowOff>307561</xdr:rowOff>
    </xdr:to>
    <xdr:sp macro="" textlink="Índice!C90">
      <xdr:nvSpPr>
        <xdr:cNvPr id="28" name="Retângulo: Cantos Arredondados 27">
          <a:hlinkClick xmlns:r="http://schemas.openxmlformats.org/officeDocument/2006/relationships" r:id="rId17"/>
          <a:extLst>
            <a:ext uri="{FF2B5EF4-FFF2-40B4-BE49-F238E27FC236}">
              <a16:creationId xmlns:a16="http://schemas.microsoft.com/office/drawing/2014/main" id="{16931DF6-55F9-49C5-89B7-742457555C28}"/>
            </a:ext>
          </a:extLst>
        </xdr:cNvPr>
        <xdr:cNvSpPr/>
      </xdr:nvSpPr>
      <xdr:spPr>
        <a:xfrm>
          <a:off x="339725" y="4423275"/>
          <a:ext cx="1904825" cy="389611"/>
        </a:xfrm>
        <a:prstGeom prst="roundRect">
          <a:avLst/>
        </a:prstGeom>
        <a:solidFill>
          <a:srgbClr val="02585C"/>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C4BF7571-80B8-4BF8-8611-7F4B8E18086A}" type="TxLink">
            <a:rPr lang="en-US" sz="1000" b="0" i="0" u="none" strike="noStrike">
              <a:solidFill>
                <a:schemeClr val="bg1"/>
              </a:solidFill>
              <a:effectLst/>
              <a:latin typeface="Calibri regular"/>
              <a:ea typeface="+mn-ea"/>
              <a:cs typeface="+mn-cs"/>
            </a:rPr>
            <a:pPr algn="l"/>
            <a:t>Saúde, bem-estar e segurança</a:t>
          </a:fld>
          <a:endParaRPr lang="en-US" sz="1100" b="0" u="none">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10</xdr:row>
      <xdr:rowOff>409276</xdr:rowOff>
    </xdr:from>
    <xdr:to>
      <xdr:col>0</xdr:col>
      <xdr:colOff>2244550</xdr:colOff>
      <xdr:row>12</xdr:row>
      <xdr:rowOff>65047</xdr:rowOff>
    </xdr:to>
    <xdr:sp macro="" textlink="Índice!C85">
      <xdr:nvSpPr>
        <xdr:cNvPr id="29" name="Retângulo: Cantos Arredondados 28">
          <a:hlinkClick xmlns:r="http://schemas.openxmlformats.org/officeDocument/2006/relationships" r:id="rId18"/>
          <a:extLst>
            <a:ext uri="{FF2B5EF4-FFF2-40B4-BE49-F238E27FC236}">
              <a16:creationId xmlns:a16="http://schemas.microsoft.com/office/drawing/2014/main" id="{D64FCE73-3B0F-4111-93C2-E4F5DF8423DA}"/>
            </a:ext>
          </a:extLst>
        </xdr:cNvPr>
        <xdr:cNvSpPr/>
      </xdr:nvSpPr>
      <xdr:spPr>
        <a:xfrm>
          <a:off x="339725" y="3552526"/>
          <a:ext cx="1904825" cy="389196"/>
        </a:xfrm>
        <a:prstGeom prst="roundRect">
          <a:avLst/>
        </a:prstGeom>
        <a:solidFill>
          <a:srgbClr val="02585C"/>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C360CB2C-6447-4C98-818F-84C9D7295A44}" type="TxLink">
            <a:rPr lang="en-US" sz="1000" b="0" i="0" u="none" strike="noStrike">
              <a:solidFill>
                <a:schemeClr val="bg1"/>
              </a:solidFill>
              <a:effectLst/>
              <a:latin typeface="Calibri regular"/>
              <a:ea typeface="+mn-ea"/>
              <a:cs typeface="+mn-cs"/>
            </a:rPr>
            <a:pPr algn="l"/>
            <a:t>Atração, desenvolvimento e retenção</a:t>
          </a:fld>
          <a:endParaRPr lang="en-US" sz="1100" b="0" u="none">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15</xdr:row>
      <xdr:rowOff>39621</xdr:rowOff>
    </xdr:from>
    <xdr:to>
      <xdr:col>0</xdr:col>
      <xdr:colOff>2244550</xdr:colOff>
      <xdr:row>16</xdr:row>
      <xdr:rowOff>114907</xdr:rowOff>
    </xdr:to>
    <xdr:sp macro="" textlink="Índice!C107">
      <xdr:nvSpPr>
        <xdr:cNvPr id="30" name="Retângulo: Cantos Arredondados 29">
          <a:hlinkClick xmlns:r="http://schemas.openxmlformats.org/officeDocument/2006/relationships" r:id="rId7"/>
          <a:extLst>
            <a:ext uri="{FF2B5EF4-FFF2-40B4-BE49-F238E27FC236}">
              <a16:creationId xmlns:a16="http://schemas.microsoft.com/office/drawing/2014/main" id="{638BA222-AC4A-4E5E-A2C2-64D8BA7DA901}"/>
            </a:ext>
          </a:extLst>
        </xdr:cNvPr>
        <xdr:cNvSpPr/>
      </xdr:nvSpPr>
      <xdr:spPr>
        <a:xfrm>
          <a:off x="339725" y="4859271"/>
          <a:ext cx="1904825" cy="389611"/>
        </a:xfrm>
        <a:prstGeom prst="roundRect">
          <a:avLst/>
        </a:prstGeom>
        <a:solidFill>
          <a:srgbClr val="02585C"/>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5DEAAADF-709C-4F32-945D-2AE0B02A1C50}" type="TxLink">
            <a:rPr lang="en-US" sz="1000" b="0" i="0" u="none" strike="noStrike">
              <a:solidFill>
                <a:schemeClr val="bg1"/>
              </a:solidFill>
              <a:effectLst/>
              <a:latin typeface="Calibri regular"/>
              <a:ea typeface="+mn-ea"/>
              <a:cs typeface="+mn-cs"/>
            </a:rPr>
            <a:pPr algn="l"/>
            <a:t>Gestão de pessoas</a:t>
          </a:fld>
          <a:endParaRPr lang="en-US" sz="1100" b="0" u="none">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16</xdr:row>
      <xdr:rowOff>161290</xdr:rowOff>
    </xdr:from>
    <xdr:to>
      <xdr:col>0</xdr:col>
      <xdr:colOff>2244550</xdr:colOff>
      <xdr:row>17</xdr:row>
      <xdr:rowOff>236162</xdr:rowOff>
    </xdr:to>
    <xdr:sp macro="" textlink="Índice!C113">
      <xdr:nvSpPr>
        <xdr:cNvPr id="31" name="Retângulo: Cantos Arredondados 30">
          <a:hlinkClick xmlns:r="http://schemas.openxmlformats.org/officeDocument/2006/relationships" r:id="rId19"/>
          <a:extLst>
            <a:ext uri="{FF2B5EF4-FFF2-40B4-BE49-F238E27FC236}">
              <a16:creationId xmlns:a16="http://schemas.microsoft.com/office/drawing/2014/main" id="{646A93E6-7062-43AF-AAF8-A0C19DED2AC2}"/>
            </a:ext>
          </a:extLst>
        </xdr:cNvPr>
        <xdr:cNvSpPr/>
      </xdr:nvSpPr>
      <xdr:spPr>
        <a:xfrm>
          <a:off x="339725" y="5295265"/>
          <a:ext cx="1904825" cy="389197"/>
        </a:xfrm>
        <a:prstGeom prst="roundRect">
          <a:avLst/>
        </a:prstGeom>
        <a:solidFill>
          <a:srgbClr val="02585C"/>
        </a:solidFill>
        <a:ln>
          <a:noFill/>
        </a:ln>
        <a:effectLst>
          <a:outerShdw blurRad="76200" dir="13500000" sy="23000" kx="1200000" algn="br" rotWithShape="0">
            <a:prstClr val="black">
              <a:alpha val="2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78BF0F3F-F57E-4D3F-802B-015EA38AFEE3}" type="TxLink">
            <a:rPr lang="en-US" sz="1000" b="1" i="0" u="sng" strike="noStrike">
              <a:solidFill>
                <a:schemeClr val="bg1"/>
              </a:solidFill>
              <a:effectLst/>
              <a:latin typeface="Calibri regular"/>
              <a:ea typeface="+mn-ea"/>
              <a:cs typeface="+mn-cs"/>
            </a:rPr>
            <a:pPr algn="l"/>
            <a:t>Remuneração e benefícios</a:t>
          </a:fld>
          <a:endParaRPr lang="en-US" sz="1100" b="1" u="sng">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wsDr>
</file>

<file path=xl/drawings/drawing2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1428749</xdr:colOff>
      <xdr:row>2</xdr:row>
      <xdr:rowOff>1800</xdr:rowOff>
    </xdr:to>
    <xdr:pic>
      <xdr:nvPicPr>
        <xdr:cNvPr id="3" name="Imagem 2">
          <a:extLst>
            <a:ext uri="{FF2B5EF4-FFF2-40B4-BE49-F238E27FC236}">
              <a16:creationId xmlns:a16="http://schemas.microsoft.com/office/drawing/2014/main" id="{9ECB0986-663C-4485-9861-A923E8406B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28749" cy="630450"/>
        </a:xfrm>
        <a:prstGeom prst="rect">
          <a:avLst/>
        </a:prstGeom>
      </xdr:spPr>
    </xdr:pic>
    <xdr:clientData/>
  </xdr:twoCellAnchor>
  <xdr:twoCellAnchor editAs="absolute">
    <xdr:from>
      <xdr:col>2</xdr:col>
      <xdr:colOff>438150</xdr:colOff>
      <xdr:row>0</xdr:row>
      <xdr:rowOff>138112</xdr:rowOff>
    </xdr:from>
    <xdr:to>
      <xdr:col>3</xdr:col>
      <xdr:colOff>149225</xdr:colOff>
      <xdr:row>1</xdr:row>
      <xdr:rowOff>208987</xdr:rowOff>
    </xdr:to>
    <xdr:grpSp>
      <xdr:nvGrpSpPr>
        <xdr:cNvPr id="4" name="Agrupar 3">
          <a:hlinkClick xmlns:r="http://schemas.openxmlformats.org/officeDocument/2006/relationships" r:id="rId2"/>
          <a:extLst>
            <a:ext uri="{FF2B5EF4-FFF2-40B4-BE49-F238E27FC236}">
              <a16:creationId xmlns:a16="http://schemas.microsoft.com/office/drawing/2014/main" id="{936B4DFB-8BE1-4531-877C-39405506C1E9}"/>
            </a:ext>
          </a:extLst>
        </xdr:cNvPr>
        <xdr:cNvGrpSpPr/>
      </xdr:nvGrpSpPr>
      <xdr:grpSpPr>
        <a:xfrm>
          <a:off x="2933700" y="138112"/>
          <a:ext cx="1101725" cy="385200"/>
          <a:chOff x="2933700" y="138112"/>
          <a:chExt cx="1095375" cy="385200"/>
        </a:xfrm>
      </xdr:grpSpPr>
      <xdr:sp macro="" textlink="">
        <xdr:nvSpPr>
          <xdr:cNvPr id="5" name="Retângulo 4">
            <a:extLst>
              <a:ext uri="{FF2B5EF4-FFF2-40B4-BE49-F238E27FC236}">
                <a16:creationId xmlns:a16="http://schemas.microsoft.com/office/drawing/2014/main" id="{9B292C7D-92CA-C200-17D6-8C0F064B6329}"/>
              </a:ext>
            </a:extLst>
          </xdr:cNvPr>
          <xdr:cNvSpPr/>
        </xdr:nvSpPr>
        <xdr:spPr>
          <a:xfrm>
            <a:off x="3243542" y="138112"/>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a:solidFill>
                  <a:srgbClr val="695E4A"/>
                </a:solidFill>
                <a:latin typeface="Calibre regular"/>
              </a:rPr>
              <a:t>Início</a:t>
            </a:r>
          </a:p>
        </xdr:txBody>
      </xdr:sp>
      <xdr:pic>
        <xdr:nvPicPr>
          <xdr:cNvPr id="6" name="Imagem 5">
            <a:extLst>
              <a:ext uri="{FF2B5EF4-FFF2-40B4-BE49-F238E27FC236}">
                <a16:creationId xmlns:a16="http://schemas.microsoft.com/office/drawing/2014/main" id="{FC749AC7-6AE3-E68A-85C7-A29399B971C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33700" y="138112"/>
            <a:ext cx="385200" cy="385200"/>
          </a:xfrm>
          <a:prstGeom prst="rect">
            <a:avLst/>
          </a:prstGeom>
        </xdr:spPr>
      </xdr:pic>
    </xdr:grpSp>
    <xdr:clientData/>
  </xdr:twoCellAnchor>
  <xdr:twoCellAnchor editAs="absolute">
    <xdr:from>
      <xdr:col>3</xdr:col>
      <xdr:colOff>415925</xdr:colOff>
      <xdr:row>0</xdr:row>
      <xdr:rowOff>150018</xdr:rowOff>
    </xdr:from>
    <xdr:to>
      <xdr:col>4</xdr:col>
      <xdr:colOff>130175</xdr:colOff>
      <xdr:row>1</xdr:row>
      <xdr:rowOff>211368</xdr:rowOff>
    </xdr:to>
    <xdr:grpSp>
      <xdr:nvGrpSpPr>
        <xdr:cNvPr id="7" name="Agrupar 6">
          <a:hlinkClick xmlns:r="http://schemas.openxmlformats.org/officeDocument/2006/relationships" r:id="rId4"/>
          <a:extLst>
            <a:ext uri="{FF2B5EF4-FFF2-40B4-BE49-F238E27FC236}">
              <a16:creationId xmlns:a16="http://schemas.microsoft.com/office/drawing/2014/main" id="{5DD9DF45-0A72-46FC-8BE5-48BAEB5C891F}"/>
            </a:ext>
          </a:extLst>
        </xdr:cNvPr>
        <xdr:cNvGrpSpPr/>
      </xdr:nvGrpSpPr>
      <xdr:grpSpPr>
        <a:xfrm>
          <a:off x="4302125" y="150018"/>
          <a:ext cx="1104900" cy="375675"/>
          <a:chOff x="4295775" y="140493"/>
          <a:chExt cx="1104900" cy="385200"/>
        </a:xfrm>
      </xdr:grpSpPr>
      <xdr:sp macro="" textlink="">
        <xdr:nvSpPr>
          <xdr:cNvPr id="8" name="Retângulo 7">
            <a:extLst>
              <a:ext uri="{FF2B5EF4-FFF2-40B4-BE49-F238E27FC236}">
                <a16:creationId xmlns:a16="http://schemas.microsoft.com/office/drawing/2014/main" id="{3CAF2785-97A3-A84D-DAD5-8FE034398979}"/>
              </a:ext>
            </a:extLst>
          </xdr:cNvPr>
          <xdr:cNvSpPr/>
        </xdr:nvSpPr>
        <xdr:spPr>
          <a:xfrm>
            <a:off x="4615142" y="140493"/>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u="none">
                <a:solidFill>
                  <a:srgbClr val="695E4A"/>
                </a:solidFill>
                <a:latin typeface="Calibre regular"/>
              </a:rPr>
              <a:t>Índice</a:t>
            </a:r>
          </a:p>
        </xdr:txBody>
      </xdr:sp>
      <xdr:pic>
        <xdr:nvPicPr>
          <xdr:cNvPr id="9" name="Imagem 8">
            <a:extLst>
              <a:ext uri="{FF2B5EF4-FFF2-40B4-BE49-F238E27FC236}">
                <a16:creationId xmlns:a16="http://schemas.microsoft.com/office/drawing/2014/main" id="{909009A8-D024-9E90-7AC1-51DA77893B7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295775" y="140493"/>
            <a:ext cx="385200" cy="385200"/>
          </a:xfrm>
          <a:prstGeom prst="rect">
            <a:avLst/>
          </a:prstGeom>
        </xdr:spPr>
      </xdr:pic>
    </xdr:grpSp>
    <xdr:clientData/>
  </xdr:twoCellAnchor>
  <xdr:twoCellAnchor editAs="absolute">
    <xdr:from>
      <xdr:col>8</xdr:col>
      <xdr:colOff>1082769</xdr:colOff>
      <xdr:row>0</xdr:row>
      <xdr:rowOff>152254</xdr:rowOff>
    </xdr:from>
    <xdr:to>
      <xdr:col>9</xdr:col>
      <xdr:colOff>112174</xdr:colOff>
      <xdr:row>1</xdr:row>
      <xdr:rowOff>234342</xdr:rowOff>
    </xdr:to>
    <xdr:grpSp>
      <xdr:nvGrpSpPr>
        <xdr:cNvPr id="10" name="Agrupar 9">
          <a:hlinkClick xmlns:r="http://schemas.openxmlformats.org/officeDocument/2006/relationships" r:id="rId6"/>
          <a:extLst>
            <a:ext uri="{FF2B5EF4-FFF2-40B4-BE49-F238E27FC236}">
              <a16:creationId xmlns:a16="http://schemas.microsoft.com/office/drawing/2014/main" id="{ED6DDBB5-CC46-4D52-9DD4-27EED4F29796}"/>
            </a:ext>
          </a:extLst>
        </xdr:cNvPr>
        <xdr:cNvGrpSpPr/>
      </xdr:nvGrpSpPr>
      <xdr:grpSpPr>
        <a:xfrm>
          <a:off x="11922219" y="152254"/>
          <a:ext cx="420055" cy="396413"/>
          <a:chOff x="11937133" y="129787"/>
          <a:chExt cx="416880" cy="386672"/>
        </a:xfrm>
      </xdr:grpSpPr>
      <xdr:sp macro="" textlink="">
        <xdr:nvSpPr>
          <xdr:cNvPr id="11" name="Retângulo: Cantos Arredondados 10">
            <a:extLst>
              <a:ext uri="{FF2B5EF4-FFF2-40B4-BE49-F238E27FC236}">
                <a16:creationId xmlns:a16="http://schemas.microsoft.com/office/drawing/2014/main" id="{FC5A3CAE-0AD2-1A4C-BDEF-6F475FE0DBCB}"/>
              </a:ext>
            </a:extLst>
          </xdr:cNvPr>
          <xdr:cNvSpPr/>
        </xdr:nvSpPr>
        <xdr:spPr>
          <a:xfrm>
            <a:off x="11937133" y="129787"/>
            <a:ext cx="416880"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2" name="Seta: para a Direita 11">
            <a:extLst>
              <a:ext uri="{FF2B5EF4-FFF2-40B4-BE49-F238E27FC236}">
                <a16:creationId xmlns:a16="http://schemas.microsoft.com/office/drawing/2014/main" id="{6465BD50-340D-D95E-CBF1-97D7B215FE64}"/>
              </a:ext>
            </a:extLst>
          </xdr:cNvPr>
          <xdr:cNvSpPr/>
        </xdr:nvSpPr>
        <xdr:spPr>
          <a:xfrm>
            <a:off x="12020462" y="215812"/>
            <a:ext cx="249559" cy="214888"/>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8</xdr:col>
      <xdr:colOff>586749</xdr:colOff>
      <xdr:row>0</xdr:row>
      <xdr:rowOff>152254</xdr:rowOff>
    </xdr:from>
    <xdr:to>
      <xdr:col>8</xdr:col>
      <xdr:colOff>990527</xdr:colOff>
      <xdr:row>1</xdr:row>
      <xdr:rowOff>234342</xdr:rowOff>
    </xdr:to>
    <xdr:grpSp>
      <xdr:nvGrpSpPr>
        <xdr:cNvPr id="13" name="Agrupar 12">
          <a:hlinkClick xmlns:r="http://schemas.openxmlformats.org/officeDocument/2006/relationships" r:id="rId7"/>
          <a:extLst>
            <a:ext uri="{FF2B5EF4-FFF2-40B4-BE49-F238E27FC236}">
              <a16:creationId xmlns:a16="http://schemas.microsoft.com/office/drawing/2014/main" id="{BB7D482C-E036-4EBB-8ADF-54DFC719ECFD}"/>
            </a:ext>
          </a:extLst>
        </xdr:cNvPr>
        <xdr:cNvGrpSpPr/>
      </xdr:nvGrpSpPr>
      <xdr:grpSpPr>
        <a:xfrm>
          <a:off x="11426199" y="152254"/>
          <a:ext cx="403778" cy="396413"/>
          <a:chOff x="11434763" y="129787"/>
          <a:chExt cx="413303" cy="386672"/>
        </a:xfrm>
      </xdr:grpSpPr>
      <xdr:sp macro="" textlink="">
        <xdr:nvSpPr>
          <xdr:cNvPr id="14" name="Retângulo: Cantos Arredondados 13">
            <a:extLst>
              <a:ext uri="{FF2B5EF4-FFF2-40B4-BE49-F238E27FC236}">
                <a16:creationId xmlns:a16="http://schemas.microsoft.com/office/drawing/2014/main" id="{EB032476-2967-A835-D87C-84D0101AA51D}"/>
              </a:ext>
            </a:extLst>
          </xdr:cNvPr>
          <xdr:cNvSpPr/>
        </xdr:nvSpPr>
        <xdr:spPr>
          <a:xfrm>
            <a:off x="11434763" y="129787"/>
            <a:ext cx="413303"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5" name="Seta: para a Direita 14">
            <a:extLst>
              <a:ext uri="{FF2B5EF4-FFF2-40B4-BE49-F238E27FC236}">
                <a16:creationId xmlns:a16="http://schemas.microsoft.com/office/drawing/2014/main" id="{AAD539AA-F9B2-9F50-4744-0EAC2DBF08BA}"/>
              </a:ext>
            </a:extLst>
          </xdr:cNvPr>
          <xdr:cNvSpPr/>
        </xdr:nvSpPr>
        <xdr:spPr>
          <a:xfrm rot="10800000">
            <a:off x="11516147" y="216302"/>
            <a:ext cx="250536" cy="215011"/>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168275</xdr:colOff>
      <xdr:row>2</xdr:row>
      <xdr:rowOff>209550</xdr:rowOff>
    </xdr:from>
    <xdr:to>
      <xdr:col>0</xdr:col>
      <xdr:colOff>2244726</xdr:colOff>
      <xdr:row>3</xdr:row>
      <xdr:rowOff>302111</xdr:rowOff>
    </xdr:to>
    <xdr:sp macro="" textlink="Índice!B6">
      <xdr:nvSpPr>
        <xdr:cNvPr id="17" name="Retângulo: Cantos Arredondados 16">
          <a:hlinkClick xmlns:r="http://schemas.openxmlformats.org/officeDocument/2006/relationships" r:id="rId8"/>
          <a:extLst>
            <a:ext uri="{FF2B5EF4-FFF2-40B4-BE49-F238E27FC236}">
              <a16:creationId xmlns:a16="http://schemas.microsoft.com/office/drawing/2014/main" id="{1ADF5926-BAD7-45A8-91EF-A7674DF15500}"/>
            </a:ext>
          </a:extLst>
        </xdr:cNvPr>
        <xdr:cNvSpPr/>
      </xdr:nvSpPr>
      <xdr:spPr>
        <a:xfrm>
          <a:off x="168275" y="838200"/>
          <a:ext cx="2076451" cy="40688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marL="0" indent="0" algn="l"/>
          <a:fld id="{259A411C-7DBE-4530-8EF6-A8CEC2FAE158}"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marL="0" indent="0" algn="l"/>
            <a:t>APRESENTAÇÃO</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4</xdr:row>
      <xdr:rowOff>53108</xdr:rowOff>
    </xdr:from>
    <xdr:to>
      <xdr:col>0</xdr:col>
      <xdr:colOff>2244726</xdr:colOff>
      <xdr:row>5</xdr:row>
      <xdr:rowOff>131155</xdr:rowOff>
    </xdr:to>
    <xdr:sp macro="" textlink="Índice!B11">
      <xdr:nvSpPr>
        <xdr:cNvPr id="18" name="Retângulo: Cantos Arredondados 17">
          <a:hlinkClick xmlns:r="http://schemas.openxmlformats.org/officeDocument/2006/relationships" r:id="rId9"/>
          <a:extLst>
            <a:ext uri="{FF2B5EF4-FFF2-40B4-BE49-F238E27FC236}">
              <a16:creationId xmlns:a16="http://schemas.microsoft.com/office/drawing/2014/main" id="{70054CC0-2727-49EC-A6CF-106ABF391F0F}"/>
            </a:ext>
          </a:extLst>
        </xdr:cNvPr>
        <xdr:cNvSpPr/>
      </xdr:nvSpPr>
      <xdr:spPr>
        <a:xfrm>
          <a:off x="168275" y="1310408"/>
          <a:ext cx="2076451" cy="392372"/>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C4A863B6-A460-491E-BABE-1584E326EAAA}"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SOBRE A ENEVA</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5</xdr:row>
      <xdr:rowOff>205219</xdr:rowOff>
    </xdr:from>
    <xdr:to>
      <xdr:col>0</xdr:col>
      <xdr:colOff>2244726</xdr:colOff>
      <xdr:row>6</xdr:row>
      <xdr:rowOff>270565</xdr:rowOff>
    </xdr:to>
    <xdr:sp macro="" textlink="Índice!B18">
      <xdr:nvSpPr>
        <xdr:cNvPr id="19" name="Retângulo: Cantos Arredondados 18">
          <a:hlinkClick xmlns:r="http://schemas.openxmlformats.org/officeDocument/2006/relationships" r:id="rId10"/>
          <a:extLst>
            <a:ext uri="{FF2B5EF4-FFF2-40B4-BE49-F238E27FC236}">
              <a16:creationId xmlns:a16="http://schemas.microsoft.com/office/drawing/2014/main" id="{252AB90E-26D6-41D2-B4C1-A1F94E161357}"/>
            </a:ext>
          </a:extLst>
        </xdr:cNvPr>
        <xdr:cNvSpPr/>
      </xdr:nvSpPr>
      <xdr:spPr>
        <a:xfrm>
          <a:off x="168275" y="1776844"/>
          <a:ext cx="2076451" cy="37967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39BD0E4A-66F8-4D02-BC7C-45CDD3CE1E5C}"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GOVERNANÇA CORPORATIVA</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7</xdr:row>
      <xdr:rowOff>20780</xdr:rowOff>
    </xdr:from>
    <xdr:to>
      <xdr:col>0</xdr:col>
      <xdr:colOff>2244726</xdr:colOff>
      <xdr:row>8</xdr:row>
      <xdr:rowOff>95651</xdr:rowOff>
    </xdr:to>
    <xdr:sp macro="" textlink="Índice!B42">
      <xdr:nvSpPr>
        <xdr:cNvPr id="20" name="Retângulo: Cantos Arredondados 19">
          <a:hlinkClick xmlns:r="http://schemas.openxmlformats.org/officeDocument/2006/relationships" r:id="rId11"/>
          <a:extLst>
            <a:ext uri="{FF2B5EF4-FFF2-40B4-BE49-F238E27FC236}">
              <a16:creationId xmlns:a16="http://schemas.microsoft.com/office/drawing/2014/main" id="{016F30C0-EC2A-4209-BF10-9470C90023AA}"/>
            </a:ext>
          </a:extLst>
        </xdr:cNvPr>
        <xdr:cNvSpPr/>
      </xdr:nvSpPr>
      <xdr:spPr>
        <a:xfrm>
          <a:off x="168275" y="2221055"/>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A9EB5B9-291A-474B-8953-211520CB3E0E}"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CAPITAL FINANCEIRO</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8</xdr:row>
      <xdr:rowOff>151226</xdr:rowOff>
    </xdr:from>
    <xdr:to>
      <xdr:col>0</xdr:col>
      <xdr:colOff>2244726</xdr:colOff>
      <xdr:row>9</xdr:row>
      <xdr:rowOff>225538</xdr:rowOff>
    </xdr:to>
    <xdr:sp macro="" textlink="Índice!B46">
      <xdr:nvSpPr>
        <xdr:cNvPr id="21" name="Retângulo: Cantos Arredondados 20">
          <a:hlinkClick xmlns:r="http://schemas.openxmlformats.org/officeDocument/2006/relationships" r:id="rId12"/>
          <a:extLst>
            <a:ext uri="{FF2B5EF4-FFF2-40B4-BE49-F238E27FC236}">
              <a16:creationId xmlns:a16="http://schemas.microsoft.com/office/drawing/2014/main" id="{96DA262E-B2DA-4383-9753-89EAD3976435}"/>
            </a:ext>
          </a:extLst>
        </xdr:cNvPr>
        <xdr:cNvSpPr/>
      </xdr:nvSpPr>
      <xdr:spPr>
        <a:xfrm>
          <a:off x="168275" y="2665826"/>
          <a:ext cx="2076451" cy="38863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B3EC7BE-6F97-4CA5-B86D-F687977D186F}" type="TxLink">
            <a:rPr lang="en-US" sz="1050" b="0" i="0" u="none" strike="noStrike">
              <a:solidFill>
                <a:srgbClr val="695E4A"/>
              </a:solidFill>
              <a:effectLst/>
              <a:latin typeface="Calibri regular"/>
              <a:ea typeface="+mn-ea"/>
              <a:cs typeface="+mn-cs"/>
            </a:rPr>
            <a:pPr algn="l"/>
            <a:t>CAPITAL NATURAL</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9</xdr:row>
      <xdr:rowOff>277653</xdr:rowOff>
    </xdr:from>
    <xdr:to>
      <xdr:col>1</xdr:col>
      <xdr:colOff>139</xdr:colOff>
      <xdr:row>11</xdr:row>
      <xdr:rowOff>48566</xdr:rowOff>
    </xdr:to>
    <xdr:sp macro="" textlink="Índice!B88">
      <xdr:nvSpPr>
        <xdr:cNvPr id="22" name="Retângulo: Cantos Arredondados 21">
          <a:hlinkClick xmlns:r="http://schemas.openxmlformats.org/officeDocument/2006/relationships" r:id="rId13"/>
          <a:extLst>
            <a:ext uri="{FF2B5EF4-FFF2-40B4-BE49-F238E27FC236}">
              <a16:creationId xmlns:a16="http://schemas.microsoft.com/office/drawing/2014/main" id="{6688ABD2-94EE-4454-A941-0EAC2981DC1E}"/>
            </a:ext>
          </a:extLst>
        </xdr:cNvPr>
        <xdr:cNvSpPr/>
      </xdr:nvSpPr>
      <xdr:spPr>
        <a:xfrm>
          <a:off x="168275" y="3106578"/>
          <a:ext cx="2079764" cy="399563"/>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2E64425A-7904-4C4E-B0DE-945D9626985A}" type="TxLink">
            <a:rPr lang="en-US" sz="1050" b="0" i="0" u="none" strike="noStrike">
              <a:solidFill>
                <a:srgbClr val="695E4A"/>
              </a:solidFill>
              <a:effectLst/>
              <a:latin typeface="Calibri regular"/>
              <a:ea typeface="+mn-ea"/>
              <a:cs typeface="+mn-cs"/>
            </a:rPr>
            <a:pPr algn="l"/>
            <a:t>CAPITAL HUMANO</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11</xdr:row>
      <xdr:rowOff>116544</xdr:rowOff>
    </xdr:from>
    <xdr:to>
      <xdr:col>1</xdr:col>
      <xdr:colOff>139</xdr:colOff>
      <xdr:row>12</xdr:row>
      <xdr:rowOff>192669</xdr:rowOff>
    </xdr:to>
    <xdr:sp macro="" textlink="Índice!B114">
      <xdr:nvSpPr>
        <xdr:cNvPr id="23" name="Retângulo: Cantos Arredondados 22">
          <a:hlinkClick xmlns:r="http://schemas.openxmlformats.org/officeDocument/2006/relationships" r:id="rId14"/>
          <a:extLst>
            <a:ext uri="{FF2B5EF4-FFF2-40B4-BE49-F238E27FC236}">
              <a16:creationId xmlns:a16="http://schemas.microsoft.com/office/drawing/2014/main" id="{3E8D7FAB-FFD5-4866-941D-4DE0999BD2BB}"/>
            </a:ext>
          </a:extLst>
        </xdr:cNvPr>
        <xdr:cNvSpPr/>
      </xdr:nvSpPr>
      <xdr:spPr>
        <a:xfrm>
          <a:off x="168275" y="3574119"/>
          <a:ext cx="2079764" cy="390450"/>
        </a:xfrm>
        <a:prstGeom prst="roundRect">
          <a:avLst/>
        </a:prstGeom>
        <a:solidFill>
          <a:srgbClr val="E4562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F71310B4-9BEB-435D-8187-548FF8E1523E}" type="TxLink">
            <a:rPr lang="en-US" sz="1050" b="1" i="0" u="none" strike="noStrike">
              <a:solidFill>
                <a:schemeClr val="bg1"/>
              </a:solidFill>
              <a:effectLst/>
              <a:latin typeface="Calibri regular"/>
              <a:ea typeface="+mn-ea"/>
              <a:cs typeface="+mn-cs"/>
            </a:rPr>
            <a:pPr algn="l"/>
            <a:t>CAPITAL SOCIAL E DE RELACIONAMENTO</a:t>
          </a:fld>
          <a:endParaRPr lang="en-US" sz="1050" b="1">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17</xdr:row>
      <xdr:rowOff>228874</xdr:rowOff>
    </xdr:from>
    <xdr:to>
      <xdr:col>1</xdr:col>
      <xdr:colOff>139</xdr:colOff>
      <xdr:row>19</xdr:row>
      <xdr:rowOff>759</xdr:rowOff>
    </xdr:to>
    <xdr:sp macro="" textlink="Índice!B132">
      <xdr:nvSpPr>
        <xdr:cNvPr id="24" name="Retângulo: Cantos Arredondados 23">
          <a:hlinkClick xmlns:r="http://schemas.openxmlformats.org/officeDocument/2006/relationships" r:id="rId15"/>
          <a:extLst>
            <a:ext uri="{FF2B5EF4-FFF2-40B4-BE49-F238E27FC236}">
              <a16:creationId xmlns:a16="http://schemas.microsoft.com/office/drawing/2014/main" id="{A3EF36EE-6AE8-43E0-83F8-F5F1BF7AA8D5}"/>
            </a:ext>
          </a:extLst>
        </xdr:cNvPr>
        <xdr:cNvSpPr/>
      </xdr:nvSpPr>
      <xdr:spPr>
        <a:xfrm>
          <a:off x="168275" y="5572399"/>
          <a:ext cx="2079764" cy="400535"/>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9A0E060-36BD-48A6-A127-D846A1982E7D}" type="TxLink">
            <a:rPr lang="en-US" sz="1050" b="0" i="0" u="none" strike="noStrike">
              <a:solidFill>
                <a:srgbClr val="695E4A"/>
              </a:solidFill>
              <a:effectLst/>
              <a:latin typeface="Calibri regular"/>
              <a:ea typeface="+mn-ea"/>
              <a:cs typeface="+mn-cs"/>
            </a:rPr>
            <a:pPr algn="l"/>
            <a:t>CAPITAL INTELECTUAL</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19</xdr:row>
      <xdr:rowOff>95234</xdr:rowOff>
    </xdr:from>
    <xdr:to>
      <xdr:col>1</xdr:col>
      <xdr:colOff>139</xdr:colOff>
      <xdr:row>20</xdr:row>
      <xdr:rowOff>170105</xdr:rowOff>
    </xdr:to>
    <xdr:sp macro="" textlink="Índice!B139">
      <xdr:nvSpPr>
        <xdr:cNvPr id="25" name="Retângulo: Cantos Arredondados 24">
          <a:hlinkClick xmlns:r="http://schemas.openxmlformats.org/officeDocument/2006/relationships" r:id="rId16"/>
          <a:extLst>
            <a:ext uri="{FF2B5EF4-FFF2-40B4-BE49-F238E27FC236}">
              <a16:creationId xmlns:a16="http://schemas.microsoft.com/office/drawing/2014/main" id="{11D7750B-DA40-43A5-9B10-F1C972CD5224}"/>
            </a:ext>
          </a:extLst>
        </xdr:cNvPr>
        <xdr:cNvSpPr/>
      </xdr:nvSpPr>
      <xdr:spPr>
        <a:xfrm>
          <a:off x="168275" y="6067409"/>
          <a:ext cx="2079764"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D8ED2017-F23F-4A5E-ADE0-57AF774CD28D}" type="TxLink">
            <a:rPr lang="en-US" sz="1050" b="0" i="0" u="none" strike="noStrike">
              <a:solidFill>
                <a:srgbClr val="695E4A"/>
              </a:solidFill>
              <a:effectLst/>
              <a:latin typeface="Calibri regular"/>
              <a:ea typeface="+mn-ea"/>
              <a:cs typeface="+mn-cs"/>
            </a:rPr>
            <a:pPr algn="l"/>
            <a:t>CAPITAL MANUFATURADO</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20</xdr:row>
      <xdr:rowOff>275510</xdr:rowOff>
    </xdr:from>
    <xdr:to>
      <xdr:col>1</xdr:col>
      <xdr:colOff>139</xdr:colOff>
      <xdr:row>22</xdr:row>
      <xdr:rowOff>38287</xdr:rowOff>
    </xdr:to>
    <xdr:sp macro="" textlink="Índice!B141">
      <xdr:nvSpPr>
        <xdr:cNvPr id="26" name="Retângulo: Cantos Arredondados 25">
          <a:hlinkClick xmlns:r="http://schemas.openxmlformats.org/officeDocument/2006/relationships" r:id="rId17"/>
          <a:extLst>
            <a:ext uri="{FF2B5EF4-FFF2-40B4-BE49-F238E27FC236}">
              <a16:creationId xmlns:a16="http://schemas.microsoft.com/office/drawing/2014/main" id="{4AAF8222-1CA2-4063-A5DA-799CBDA45306}"/>
            </a:ext>
          </a:extLst>
        </xdr:cNvPr>
        <xdr:cNvSpPr/>
      </xdr:nvSpPr>
      <xdr:spPr>
        <a:xfrm>
          <a:off x="168275" y="6562010"/>
          <a:ext cx="2079764" cy="39142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F27F5D7-0BEE-481C-83B9-AFCDA79942A7}" type="TxLink">
            <a:rPr lang="en-US" sz="1050" b="0" i="0" u="none" strike="noStrike">
              <a:solidFill>
                <a:srgbClr val="695E4A"/>
              </a:solidFill>
              <a:effectLst/>
              <a:latin typeface="Calibri regular"/>
              <a:ea typeface="+mn-ea"/>
              <a:cs typeface="+mn-cs"/>
            </a:rPr>
            <a:pPr algn="l"/>
            <a:t>INDICADORES PRÓPRIOS</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14</xdr:row>
      <xdr:rowOff>244782</xdr:rowOff>
    </xdr:from>
    <xdr:to>
      <xdr:col>0</xdr:col>
      <xdr:colOff>2244550</xdr:colOff>
      <xdr:row>16</xdr:row>
      <xdr:rowOff>5329</xdr:rowOff>
    </xdr:to>
    <xdr:sp macro="" textlink="Índice!C123">
      <xdr:nvSpPr>
        <xdr:cNvPr id="27" name="Retângulo: Cantos Arredondados 26">
          <a:hlinkClick xmlns:r="http://schemas.openxmlformats.org/officeDocument/2006/relationships" r:id="rId6"/>
          <a:extLst>
            <a:ext uri="{FF2B5EF4-FFF2-40B4-BE49-F238E27FC236}">
              <a16:creationId xmlns:a16="http://schemas.microsoft.com/office/drawing/2014/main" id="{14559218-312E-4C3E-83D3-BC96AD8249BA}"/>
            </a:ext>
          </a:extLst>
        </xdr:cNvPr>
        <xdr:cNvSpPr/>
      </xdr:nvSpPr>
      <xdr:spPr>
        <a:xfrm>
          <a:off x="339725" y="4645332"/>
          <a:ext cx="1904825" cy="389197"/>
        </a:xfrm>
        <a:prstGeom prst="roundRect">
          <a:avLst/>
        </a:prstGeom>
        <a:solidFill>
          <a:srgbClr val="E4562E"/>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56A1493A-0682-4596-8D41-704A0A8F3B99}" type="TxLink">
            <a:rPr lang="en-US" sz="1000" b="0" i="0" u="none" strike="noStrike">
              <a:solidFill>
                <a:schemeClr val="bg1"/>
              </a:solidFill>
              <a:latin typeface="Calibri regular"/>
            </a:rPr>
            <a:pPr algn="l"/>
            <a:t>Gestão da cadeia de suprimentos</a:t>
          </a:fld>
          <a:endParaRPr lang="en-US" sz="1100" b="0" i="0" u="none" strike="noStrike">
            <a:solidFill>
              <a:schemeClr val="bg1"/>
            </a:solidFill>
            <a:latin typeface="Calibri regular"/>
          </a:endParaRPr>
        </a:p>
      </xdr:txBody>
    </xdr:sp>
    <xdr:clientData/>
  </xdr:twoCellAnchor>
  <xdr:twoCellAnchor editAs="absolute">
    <xdr:from>
      <xdr:col>0</xdr:col>
      <xdr:colOff>339725</xdr:colOff>
      <xdr:row>12</xdr:row>
      <xdr:rowOff>275925</xdr:rowOff>
    </xdr:from>
    <xdr:to>
      <xdr:col>0</xdr:col>
      <xdr:colOff>2244550</xdr:colOff>
      <xdr:row>14</xdr:row>
      <xdr:rowOff>180974</xdr:rowOff>
    </xdr:to>
    <xdr:sp macro="" textlink="Índice!C114">
      <xdr:nvSpPr>
        <xdr:cNvPr id="29" name="Retângulo: Cantos Arredondados 28">
          <a:hlinkClick xmlns:r="http://schemas.openxmlformats.org/officeDocument/2006/relationships" r:id="rId14"/>
          <a:extLst>
            <a:ext uri="{FF2B5EF4-FFF2-40B4-BE49-F238E27FC236}">
              <a16:creationId xmlns:a16="http://schemas.microsoft.com/office/drawing/2014/main" id="{EBD9D4D5-F15F-4D79-BCC8-40A28005F445}"/>
            </a:ext>
          </a:extLst>
        </xdr:cNvPr>
        <xdr:cNvSpPr/>
      </xdr:nvSpPr>
      <xdr:spPr>
        <a:xfrm>
          <a:off x="339725" y="4047825"/>
          <a:ext cx="1904825" cy="533699"/>
        </a:xfrm>
        <a:prstGeom prst="roundRect">
          <a:avLst/>
        </a:prstGeom>
        <a:solidFill>
          <a:srgbClr val="E4562E"/>
        </a:solidFill>
        <a:ln>
          <a:noFill/>
        </a:ln>
        <a:effectLst>
          <a:outerShdw blurRad="76200" dir="13500000" sy="23000" kx="1200000" algn="br" rotWithShape="0">
            <a:prstClr val="black">
              <a:alpha val="2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5560E281-A519-4DDF-97C1-5D12782BE77B}" type="TxLink">
            <a:rPr lang="en-US" sz="1000" b="1" i="0" u="sng" strike="noStrike">
              <a:solidFill>
                <a:schemeClr val="bg1"/>
              </a:solidFill>
              <a:effectLst/>
              <a:latin typeface="Calibri regular"/>
              <a:ea typeface="+mn-ea"/>
              <a:cs typeface="+mn-cs"/>
            </a:rPr>
            <a:pPr algn="l"/>
            <a:t>Impacto socioeconômico e desenvolvimento das comunidades</a:t>
          </a:fld>
          <a:endParaRPr lang="en-US" sz="1100" b="1" u="sng">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16</xdr:row>
      <xdr:rowOff>75565</xdr:rowOff>
    </xdr:from>
    <xdr:to>
      <xdr:col>0</xdr:col>
      <xdr:colOff>2244550</xdr:colOff>
      <xdr:row>17</xdr:row>
      <xdr:rowOff>150437</xdr:rowOff>
    </xdr:to>
    <xdr:sp macro="" textlink="Índice!C129">
      <xdr:nvSpPr>
        <xdr:cNvPr id="31" name="Retângulo: Cantos Arredondados 30">
          <a:hlinkClick xmlns:r="http://schemas.openxmlformats.org/officeDocument/2006/relationships" r:id="rId18"/>
          <a:extLst>
            <a:ext uri="{FF2B5EF4-FFF2-40B4-BE49-F238E27FC236}">
              <a16:creationId xmlns:a16="http://schemas.microsoft.com/office/drawing/2014/main" id="{5D6DA4C8-5B4D-4B36-A50E-C1AA153F7615}"/>
            </a:ext>
          </a:extLst>
        </xdr:cNvPr>
        <xdr:cNvSpPr/>
      </xdr:nvSpPr>
      <xdr:spPr>
        <a:xfrm>
          <a:off x="339725" y="5104765"/>
          <a:ext cx="1904825" cy="389197"/>
        </a:xfrm>
        <a:prstGeom prst="roundRect">
          <a:avLst/>
        </a:prstGeom>
        <a:solidFill>
          <a:srgbClr val="E4562E"/>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BD58A9FD-1C96-486C-A721-5409A3F9DDFE}" type="TxLink">
            <a:rPr lang="en-US" sz="1000" b="0" i="0" u="none" strike="noStrike">
              <a:solidFill>
                <a:schemeClr val="bg1"/>
              </a:solidFill>
              <a:effectLst/>
              <a:latin typeface="Calibri regular"/>
              <a:ea typeface="+mn-ea"/>
              <a:cs typeface="+mn-cs"/>
            </a:rPr>
            <a:pPr algn="l"/>
            <a:t>Gestão de emergência</a:t>
          </a:fld>
          <a:endParaRPr lang="en-US" sz="1100" b="0" u="none">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wsDr>
</file>

<file path=xl/drawings/drawing2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1428749</xdr:colOff>
      <xdr:row>2</xdr:row>
      <xdr:rowOff>1800</xdr:rowOff>
    </xdr:to>
    <xdr:pic>
      <xdr:nvPicPr>
        <xdr:cNvPr id="3" name="Imagem 2">
          <a:extLst>
            <a:ext uri="{FF2B5EF4-FFF2-40B4-BE49-F238E27FC236}">
              <a16:creationId xmlns:a16="http://schemas.microsoft.com/office/drawing/2014/main" id="{3ADDACF8-2EB6-4A7F-9B99-6423A9A9B5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28749" cy="630450"/>
        </a:xfrm>
        <a:prstGeom prst="rect">
          <a:avLst/>
        </a:prstGeom>
      </xdr:spPr>
    </xdr:pic>
    <xdr:clientData/>
  </xdr:twoCellAnchor>
  <xdr:twoCellAnchor editAs="absolute">
    <xdr:from>
      <xdr:col>2</xdr:col>
      <xdr:colOff>438150</xdr:colOff>
      <xdr:row>0</xdr:row>
      <xdr:rowOff>138112</xdr:rowOff>
    </xdr:from>
    <xdr:to>
      <xdr:col>3</xdr:col>
      <xdr:colOff>149225</xdr:colOff>
      <xdr:row>1</xdr:row>
      <xdr:rowOff>208987</xdr:rowOff>
    </xdr:to>
    <xdr:grpSp>
      <xdr:nvGrpSpPr>
        <xdr:cNvPr id="4" name="Agrupar 3">
          <a:hlinkClick xmlns:r="http://schemas.openxmlformats.org/officeDocument/2006/relationships" r:id="rId2"/>
          <a:extLst>
            <a:ext uri="{FF2B5EF4-FFF2-40B4-BE49-F238E27FC236}">
              <a16:creationId xmlns:a16="http://schemas.microsoft.com/office/drawing/2014/main" id="{DE88E760-51FA-4025-901B-2C01BF16900E}"/>
            </a:ext>
          </a:extLst>
        </xdr:cNvPr>
        <xdr:cNvGrpSpPr/>
      </xdr:nvGrpSpPr>
      <xdr:grpSpPr>
        <a:xfrm>
          <a:off x="2933700" y="138112"/>
          <a:ext cx="1101725" cy="385200"/>
          <a:chOff x="2933700" y="138112"/>
          <a:chExt cx="1095375" cy="385200"/>
        </a:xfrm>
      </xdr:grpSpPr>
      <xdr:sp macro="" textlink="">
        <xdr:nvSpPr>
          <xdr:cNvPr id="5" name="Retângulo 4">
            <a:extLst>
              <a:ext uri="{FF2B5EF4-FFF2-40B4-BE49-F238E27FC236}">
                <a16:creationId xmlns:a16="http://schemas.microsoft.com/office/drawing/2014/main" id="{9BA6B5EC-8E6C-DE6E-4698-80F8DC6F9371}"/>
              </a:ext>
            </a:extLst>
          </xdr:cNvPr>
          <xdr:cNvSpPr/>
        </xdr:nvSpPr>
        <xdr:spPr>
          <a:xfrm>
            <a:off x="3243542" y="138112"/>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a:solidFill>
                  <a:srgbClr val="695E4A"/>
                </a:solidFill>
                <a:latin typeface="Calibre regular"/>
              </a:rPr>
              <a:t>Início</a:t>
            </a:r>
          </a:p>
        </xdr:txBody>
      </xdr:sp>
      <xdr:pic>
        <xdr:nvPicPr>
          <xdr:cNvPr id="6" name="Imagem 5">
            <a:extLst>
              <a:ext uri="{FF2B5EF4-FFF2-40B4-BE49-F238E27FC236}">
                <a16:creationId xmlns:a16="http://schemas.microsoft.com/office/drawing/2014/main" id="{629443B4-DA5F-86E2-31FE-EA227A9A9C5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33700" y="138112"/>
            <a:ext cx="385200" cy="385200"/>
          </a:xfrm>
          <a:prstGeom prst="rect">
            <a:avLst/>
          </a:prstGeom>
        </xdr:spPr>
      </xdr:pic>
    </xdr:grpSp>
    <xdr:clientData/>
  </xdr:twoCellAnchor>
  <xdr:twoCellAnchor editAs="absolute">
    <xdr:from>
      <xdr:col>3</xdr:col>
      <xdr:colOff>415925</xdr:colOff>
      <xdr:row>0</xdr:row>
      <xdr:rowOff>150018</xdr:rowOff>
    </xdr:from>
    <xdr:to>
      <xdr:col>4</xdr:col>
      <xdr:colOff>130175</xdr:colOff>
      <xdr:row>1</xdr:row>
      <xdr:rowOff>211368</xdr:rowOff>
    </xdr:to>
    <xdr:grpSp>
      <xdr:nvGrpSpPr>
        <xdr:cNvPr id="7" name="Agrupar 6">
          <a:hlinkClick xmlns:r="http://schemas.openxmlformats.org/officeDocument/2006/relationships" r:id="rId4"/>
          <a:extLst>
            <a:ext uri="{FF2B5EF4-FFF2-40B4-BE49-F238E27FC236}">
              <a16:creationId xmlns:a16="http://schemas.microsoft.com/office/drawing/2014/main" id="{010E8157-4490-4E0D-A38C-220F279EBC02}"/>
            </a:ext>
          </a:extLst>
        </xdr:cNvPr>
        <xdr:cNvGrpSpPr/>
      </xdr:nvGrpSpPr>
      <xdr:grpSpPr>
        <a:xfrm>
          <a:off x="4302125" y="150018"/>
          <a:ext cx="1104900" cy="375675"/>
          <a:chOff x="4295775" y="140493"/>
          <a:chExt cx="1104900" cy="385200"/>
        </a:xfrm>
      </xdr:grpSpPr>
      <xdr:sp macro="" textlink="">
        <xdr:nvSpPr>
          <xdr:cNvPr id="8" name="Retângulo 7">
            <a:extLst>
              <a:ext uri="{FF2B5EF4-FFF2-40B4-BE49-F238E27FC236}">
                <a16:creationId xmlns:a16="http://schemas.microsoft.com/office/drawing/2014/main" id="{7C2A0F86-C8F3-5886-3342-43090F3EA3D0}"/>
              </a:ext>
            </a:extLst>
          </xdr:cNvPr>
          <xdr:cNvSpPr/>
        </xdr:nvSpPr>
        <xdr:spPr>
          <a:xfrm>
            <a:off x="4615142" y="140493"/>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u="none">
                <a:solidFill>
                  <a:srgbClr val="695E4A"/>
                </a:solidFill>
                <a:latin typeface="Calibre regular"/>
              </a:rPr>
              <a:t>Índice</a:t>
            </a:r>
          </a:p>
        </xdr:txBody>
      </xdr:sp>
      <xdr:pic>
        <xdr:nvPicPr>
          <xdr:cNvPr id="9" name="Imagem 8">
            <a:extLst>
              <a:ext uri="{FF2B5EF4-FFF2-40B4-BE49-F238E27FC236}">
                <a16:creationId xmlns:a16="http://schemas.microsoft.com/office/drawing/2014/main" id="{CC761636-96E5-BE38-A6AF-B24D08D26CA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295775" y="140493"/>
            <a:ext cx="385200" cy="385200"/>
          </a:xfrm>
          <a:prstGeom prst="rect">
            <a:avLst/>
          </a:prstGeom>
        </xdr:spPr>
      </xdr:pic>
    </xdr:grpSp>
    <xdr:clientData/>
  </xdr:twoCellAnchor>
  <xdr:twoCellAnchor editAs="absolute">
    <xdr:from>
      <xdr:col>8</xdr:col>
      <xdr:colOff>1082769</xdr:colOff>
      <xdr:row>0</xdr:row>
      <xdr:rowOff>152254</xdr:rowOff>
    </xdr:from>
    <xdr:to>
      <xdr:col>9</xdr:col>
      <xdr:colOff>112174</xdr:colOff>
      <xdr:row>1</xdr:row>
      <xdr:rowOff>234342</xdr:rowOff>
    </xdr:to>
    <xdr:grpSp>
      <xdr:nvGrpSpPr>
        <xdr:cNvPr id="10" name="Agrupar 9">
          <a:hlinkClick xmlns:r="http://schemas.openxmlformats.org/officeDocument/2006/relationships" r:id="rId6"/>
          <a:extLst>
            <a:ext uri="{FF2B5EF4-FFF2-40B4-BE49-F238E27FC236}">
              <a16:creationId xmlns:a16="http://schemas.microsoft.com/office/drawing/2014/main" id="{800C5471-BFB8-4BF6-9637-7021D32AFAB0}"/>
            </a:ext>
          </a:extLst>
        </xdr:cNvPr>
        <xdr:cNvGrpSpPr/>
      </xdr:nvGrpSpPr>
      <xdr:grpSpPr>
        <a:xfrm>
          <a:off x="11922219" y="152254"/>
          <a:ext cx="420055" cy="396413"/>
          <a:chOff x="11937133" y="129787"/>
          <a:chExt cx="416880" cy="386672"/>
        </a:xfrm>
      </xdr:grpSpPr>
      <xdr:sp macro="" textlink="">
        <xdr:nvSpPr>
          <xdr:cNvPr id="11" name="Retângulo: Cantos Arredondados 10">
            <a:extLst>
              <a:ext uri="{FF2B5EF4-FFF2-40B4-BE49-F238E27FC236}">
                <a16:creationId xmlns:a16="http://schemas.microsoft.com/office/drawing/2014/main" id="{6E2ED04F-2EA3-CDB9-9843-403695908016}"/>
              </a:ext>
            </a:extLst>
          </xdr:cNvPr>
          <xdr:cNvSpPr/>
        </xdr:nvSpPr>
        <xdr:spPr>
          <a:xfrm>
            <a:off x="11937133" y="129787"/>
            <a:ext cx="416880"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2" name="Seta: para a Direita 11">
            <a:extLst>
              <a:ext uri="{FF2B5EF4-FFF2-40B4-BE49-F238E27FC236}">
                <a16:creationId xmlns:a16="http://schemas.microsoft.com/office/drawing/2014/main" id="{BBA18F51-39C8-29B8-EDA1-7F53B45A41C4}"/>
              </a:ext>
            </a:extLst>
          </xdr:cNvPr>
          <xdr:cNvSpPr/>
        </xdr:nvSpPr>
        <xdr:spPr>
          <a:xfrm>
            <a:off x="12020462" y="215812"/>
            <a:ext cx="249559" cy="214888"/>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8</xdr:col>
      <xdr:colOff>586749</xdr:colOff>
      <xdr:row>0</xdr:row>
      <xdr:rowOff>152254</xdr:rowOff>
    </xdr:from>
    <xdr:to>
      <xdr:col>8</xdr:col>
      <xdr:colOff>990527</xdr:colOff>
      <xdr:row>1</xdr:row>
      <xdr:rowOff>234342</xdr:rowOff>
    </xdr:to>
    <xdr:grpSp>
      <xdr:nvGrpSpPr>
        <xdr:cNvPr id="13" name="Agrupar 12">
          <a:hlinkClick xmlns:r="http://schemas.openxmlformats.org/officeDocument/2006/relationships" r:id="rId7"/>
          <a:extLst>
            <a:ext uri="{FF2B5EF4-FFF2-40B4-BE49-F238E27FC236}">
              <a16:creationId xmlns:a16="http://schemas.microsoft.com/office/drawing/2014/main" id="{31E3E8B1-0F53-4308-8F1C-567A460A91D2}"/>
            </a:ext>
          </a:extLst>
        </xdr:cNvPr>
        <xdr:cNvGrpSpPr/>
      </xdr:nvGrpSpPr>
      <xdr:grpSpPr>
        <a:xfrm>
          <a:off x="11426199" y="152254"/>
          <a:ext cx="403778" cy="396413"/>
          <a:chOff x="11434763" y="129787"/>
          <a:chExt cx="413303" cy="386672"/>
        </a:xfrm>
      </xdr:grpSpPr>
      <xdr:sp macro="" textlink="">
        <xdr:nvSpPr>
          <xdr:cNvPr id="14" name="Retângulo: Cantos Arredondados 13">
            <a:extLst>
              <a:ext uri="{FF2B5EF4-FFF2-40B4-BE49-F238E27FC236}">
                <a16:creationId xmlns:a16="http://schemas.microsoft.com/office/drawing/2014/main" id="{84B933F2-EC5F-30BF-BF45-A3E136B9FFB7}"/>
              </a:ext>
            </a:extLst>
          </xdr:cNvPr>
          <xdr:cNvSpPr/>
        </xdr:nvSpPr>
        <xdr:spPr>
          <a:xfrm>
            <a:off x="11434763" y="129787"/>
            <a:ext cx="413303"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5" name="Seta: para a Direita 14">
            <a:extLst>
              <a:ext uri="{FF2B5EF4-FFF2-40B4-BE49-F238E27FC236}">
                <a16:creationId xmlns:a16="http://schemas.microsoft.com/office/drawing/2014/main" id="{DA2AD086-0CBD-8C46-F2DB-8C5C72D0F2AE}"/>
              </a:ext>
            </a:extLst>
          </xdr:cNvPr>
          <xdr:cNvSpPr/>
        </xdr:nvSpPr>
        <xdr:spPr>
          <a:xfrm rot="10800000">
            <a:off x="11516147" y="216302"/>
            <a:ext cx="250536" cy="215011"/>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168275</xdr:colOff>
      <xdr:row>2</xdr:row>
      <xdr:rowOff>209550</xdr:rowOff>
    </xdr:from>
    <xdr:to>
      <xdr:col>0</xdr:col>
      <xdr:colOff>2244726</xdr:colOff>
      <xdr:row>3</xdr:row>
      <xdr:rowOff>302111</xdr:rowOff>
    </xdr:to>
    <xdr:sp macro="" textlink="Índice!B6">
      <xdr:nvSpPr>
        <xdr:cNvPr id="17" name="Retângulo: Cantos Arredondados 16">
          <a:hlinkClick xmlns:r="http://schemas.openxmlformats.org/officeDocument/2006/relationships" r:id="rId8"/>
          <a:extLst>
            <a:ext uri="{FF2B5EF4-FFF2-40B4-BE49-F238E27FC236}">
              <a16:creationId xmlns:a16="http://schemas.microsoft.com/office/drawing/2014/main" id="{2723266A-9955-4AF7-AE30-D5B861120B7F}"/>
            </a:ext>
          </a:extLst>
        </xdr:cNvPr>
        <xdr:cNvSpPr/>
      </xdr:nvSpPr>
      <xdr:spPr>
        <a:xfrm>
          <a:off x="168275" y="838200"/>
          <a:ext cx="2076451" cy="40688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marL="0" indent="0" algn="l"/>
          <a:fld id="{259A411C-7DBE-4530-8EF6-A8CEC2FAE158}"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marL="0" indent="0" algn="l"/>
            <a:t>APRESENTAÇÃO</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4</xdr:row>
      <xdr:rowOff>53108</xdr:rowOff>
    </xdr:from>
    <xdr:to>
      <xdr:col>0</xdr:col>
      <xdr:colOff>2244726</xdr:colOff>
      <xdr:row>5</xdr:row>
      <xdr:rowOff>131155</xdr:rowOff>
    </xdr:to>
    <xdr:sp macro="" textlink="Índice!B11">
      <xdr:nvSpPr>
        <xdr:cNvPr id="18" name="Retângulo: Cantos Arredondados 17">
          <a:hlinkClick xmlns:r="http://schemas.openxmlformats.org/officeDocument/2006/relationships" r:id="rId9"/>
          <a:extLst>
            <a:ext uri="{FF2B5EF4-FFF2-40B4-BE49-F238E27FC236}">
              <a16:creationId xmlns:a16="http://schemas.microsoft.com/office/drawing/2014/main" id="{02913880-A878-4FBF-ADE7-9CE2AAEE5C39}"/>
            </a:ext>
          </a:extLst>
        </xdr:cNvPr>
        <xdr:cNvSpPr/>
      </xdr:nvSpPr>
      <xdr:spPr>
        <a:xfrm>
          <a:off x="168275" y="1310408"/>
          <a:ext cx="2076451" cy="392372"/>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C4A863B6-A460-491E-BABE-1584E326EAAA}"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SOBRE A ENEVA</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5</xdr:row>
      <xdr:rowOff>205219</xdr:rowOff>
    </xdr:from>
    <xdr:to>
      <xdr:col>0</xdr:col>
      <xdr:colOff>2244726</xdr:colOff>
      <xdr:row>6</xdr:row>
      <xdr:rowOff>270565</xdr:rowOff>
    </xdr:to>
    <xdr:sp macro="" textlink="Índice!B18">
      <xdr:nvSpPr>
        <xdr:cNvPr id="19" name="Retângulo: Cantos Arredondados 18">
          <a:hlinkClick xmlns:r="http://schemas.openxmlformats.org/officeDocument/2006/relationships" r:id="rId10"/>
          <a:extLst>
            <a:ext uri="{FF2B5EF4-FFF2-40B4-BE49-F238E27FC236}">
              <a16:creationId xmlns:a16="http://schemas.microsoft.com/office/drawing/2014/main" id="{1C67EF2A-D681-4388-BA87-324C45D4001B}"/>
            </a:ext>
          </a:extLst>
        </xdr:cNvPr>
        <xdr:cNvSpPr/>
      </xdr:nvSpPr>
      <xdr:spPr>
        <a:xfrm>
          <a:off x="168275" y="1776844"/>
          <a:ext cx="2076451" cy="37967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39BD0E4A-66F8-4D02-BC7C-45CDD3CE1E5C}"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GOVERNANÇA CORPORATIVA</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7</xdr:row>
      <xdr:rowOff>20780</xdr:rowOff>
    </xdr:from>
    <xdr:to>
      <xdr:col>0</xdr:col>
      <xdr:colOff>2244726</xdr:colOff>
      <xdr:row>8</xdr:row>
      <xdr:rowOff>95651</xdr:rowOff>
    </xdr:to>
    <xdr:sp macro="" textlink="Índice!B42">
      <xdr:nvSpPr>
        <xdr:cNvPr id="20" name="Retângulo: Cantos Arredondados 19">
          <a:hlinkClick xmlns:r="http://schemas.openxmlformats.org/officeDocument/2006/relationships" r:id="rId11"/>
          <a:extLst>
            <a:ext uri="{FF2B5EF4-FFF2-40B4-BE49-F238E27FC236}">
              <a16:creationId xmlns:a16="http://schemas.microsoft.com/office/drawing/2014/main" id="{D37645E4-DA08-43DC-A670-4D59DA3C1A6D}"/>
            </a:ext>
          </a:extLst>
        </xdr:cNvPr>
        <xdr:cNvSpPr/>
      </xdr:nvSpPr>
      <xdr:spPr>
        <a:xfrm>
          <a:off x="168275" y="2221055"/>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A9EB5B9-291A-474B-8953-211520CB3E0E}"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CAPITAL FINANCEIRO</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8</xdr:row>
      <xdr:rowOff>151226</xdr:rowOff>
    </xdr:from>
    <xdr:to>
      <xdr:col>0</xdr:col>
      <xdr:colOff>2244726</xdr:colOff>
      <xdr:row>9</xdr:row>
      <xdr:rowOff>225538</xdr:rowOff>
    </xdr:to>
    <xdr:sp macro="" textlink="Índice!B46">
      <xdr:nvSpPr>
        <xdr:cNvPr id="21" name="Retângulo: Cantos Arredondados 20">
          <a:hlinkClick xmlns:r="http://schemas.openxmlformats.org/officeDocument/2006/relationships" r:id="rId12"/>
          <a:extLst>
            <a:ext uri="{FF2B5EF4-FFF2-40B4-BE49-F238E27FC236}">
              <a16:creationId xmlns:a16="http://schemas.microsoft.com/office/drawing/2014/main" id="{3D58B85B-AB10-4140-907D-2B413627EE76}"/>
            </a:ext>
          </a:extLst>
        </xdr:cNvPr>
        <xdr:cNvSpPr/>
      </xdr:nvSpPr>
      <xdr:spPr>
        <a:xfrm>
          <a:off x="168275" y="2665826"/>
          <a:ext cx="2076451" cy="38863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B3EC7BE-6F97-4CA5-B86D-F687977D186F}" type="TxLink">
            <a:rPr lang="en-US" sz="1050" b="0" i="0" u="none" strike="noStrike">
              <a:solidFill>
                <a:srgbClr val="695E4A"/>
              </a:solidFill>
              <a:effectLst/>
              <a:latin typeface="Calibri regular"/>
              <a:ea typeface="+mn-ea"/>
              <a:cs typeface="+mn-cs"/>
            </a:rPr>
            <a:pPr algn="l"/>
            <a:t>CAPITAL NATURAL</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9</xdr:row>
      <xdr:rowOff>277653</xdr:rowOff>
    </xdr:from>
    <xdr:to>
      <xdr:col>1</xdr:col>
      <xdr:colOff>139</xdr:colOff>
      <xdr:row>11</xdr:row>
      <xdr:rowOff>48566</xdr:rowOff>
    </xdr:to>
    <xdr:sp macro="" textlink="Índice!B88">
      <xdr:nvSpPr>
        <xdr:cNvPr id="22" name="Retângulo: Cantos Arredondados 21">
          <a:hlinkClick xmlns:r="http://schemas.openxmlformats.org/officeDocument/2006/relationships" r:id="rId13"/>
          <a:extLst>
            <a:ext uri="{FF2B5EF4-FFF2-40B4-BE49-F238E27FC236}">
              <a16:creationId xmlns:a16="http://schemas.microsoft.com/office/drawing/2014/main" id="{A077C5F1-893D-483B-8521-1CB3239F1141}"/>
            </a:ext>
          </a:extLst>
        </xdr:cNvPr>
        <xdr:cNvSpPr/>
      </xdr:nvSpPr>
      <xdr:spPr>
        <a:xfrm>
          <a:off x="168275" y="3106578"/>
          <a:ext cx="2079764" cy="399563"/>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2E64425A-7904-4C4E-B0DE-945D9626985A}" type="TxLink">
            <a:rPr lang="en-US" sz="1050" b="0" i="0" u="none" strike="noStrike">
              <a:solidFill>
                <a:srgbClr val="695E4A"/>
              </a:solidFill>
              <a:effectLst/>
              <a:latin typeface="Calibri regular"/>
              <a:ea typeface="+mn-ea"/>
              <a:cs typeface="+mn-cs"/>
            </a:rPr>
            <a:pPr algn="l"/>
            <a:t>CAPITAL HUMANO</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11</xdr:row>
      <xdr:rowOff>116544</xdr:rowOff>
    </xdr:from>
    <xdr:to>
      <xdr:col>1</xdr:col>
      <xdr:colOff>139</xdr:colOff>
      <xdr:row>12</xdr:row>
      <xdr:rowOff>192669</xdr:rowOff>
    </xdr:to>
    <xdr:sp macro="" textlink="Índice!B114">
      <xdr:nvSpPr>
        <xdr:cNvPr id="23" name="Retângulo: Cantos Arredondados 22">
          <a:hlinkClick xmlns:r="http://schemas.openxmlformats.org/officeDocument/2006/relationships" r:id="rId7"/>
          <a:extLst>
            <a:ext uri="{FF2B5EF4-FFF2-40B4-BE49-F238E27FC236}">
              <a16:creationId xmlns:a16="http://schemas.microsoft.com/office/drawing/2014/main" id="{0A33B0F3-84D5-4C4C-8E00-238367DE0ECD}"/>
            </a:ext>
          </a:extLst>
        </xdr:cNvPr>
        <xdr:cNvSpPr/>
      </xdr:nvSpPr>
      <xdr:spPr>
        <a:xfrm>
          <a:off x="168275" y="3574119"/>
          <a:ext cx="2079764" cy="390450"/>
        </a:xfrm>
        <a:prstGeom prst="roundRect">
          <a:avLst/>
        </a:prstGeom>
        <a:solidFill>
          <a:srgbClr val="E4562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F71310B4-9BEB-435D-8187-548FF8E1523E}" type="TxLink">
            <a:rPr lang="en-US" sz="1050" b="1" i="0" u="none" strike="noStrike">
              <a:solidFill>
                <a:schemeClr val="bg1"/>
              </a:solidFill>
              <a:effectLst/>
              <a:latin typeface="Calibri regular"/>
              <a:ea typeface="+mn-ea"/>
              <a:cs typeface="+mn-cs"/>
            </a:rPr>
            <a:pPr algn="l"/>
            <a:t>CAPITAL SOCIAL E DE RELACIONAMENTO</a:t>
          </a:fld>
          <a:endParaRPr lang="en-US" sz="1050" b="1">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17</xdr:row>
      <xdr:rowOff>228874</xdr:rowOff>
    </xdr:from>
    <xdr:to>
      <xdr:col>1</xdr:col>
      <xdr:colOff>139</xdr:colOff>
      <xdr:row>19</xdr:row>
      <xdr:rowOff>759</xdr:rowOff>
    </xdr:to>
    <xdr:sp macro="" textlink="Índice!B132">
      <xdr:nvSpPr>
        <xdr:cNvPr id="24" name="Retângulo: Cantos Arredondados 23">
          <a:hlinkClick xmlns:r="http://schemas.openxmlformats.org/officeDocument/2006/relationships" r:id="rId14"/>
          <a:extLst>
            <a:ext uri="{FF2B5EF4-FFF2-40B4-BE49-F238E27FC236}">
              <a16:creationId xmlns:a16="http://schemas.microsoft.com/office/drawing/2014/main" id="{28AE47C5-AF38-4B34-8C50-6D8934176F1C}"/>
            </a:ext>
          </a:extLst>
        </xdr:cNvPr>
        <xdr:cNvSpPr/>
      </xdr:nvSpPr>
      <xdr:spPr>
        <a:xfrm>
          <a:off x="168275" y="5572399"/>
          <a:ext cx="2079764" cy="400535"/>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9A0E060-36BD-48A6-A127-D846A1982E7D}" type="TxLink">
            <a:rPr lang="en-US" sz="1050" b="0" i="0" u="none" strike="noStrike">
              <a:solidFill>
                <a:srgbClr val="695E4A"/>
              </a:solidFill>
              <a:effectLst/>
              <a:latin typeface="Calibri regular"/>
              <a:ea typeface="+mn-ea"/>
              <a:cs typeface="+mn-cs"/>
            </a:rPr>
            <a:pPr algn="l"/>
            <a:t>CAPITAL INTELECTUAL</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19</xdr:row>
      <xdr:rowOff>95234</xdr:rowOff>
    </xdr:from>
    <xdr:to>
      <xdr:col>1</xdr:col>
      <xdr:colOff>139</xdr:colOff>
      <xdr:row>20</xdr:row>
      <xdr:rowOff>170105</xdr:rowOff>
    </xdr:to>
    <xdr:sp macro="" textlink="Índice!B139">
      <xdr:nvSpPr>
        <xdr:cNvPr id="25" name="Retângulo: Cantos Arredondados 24">
          <a:hlinkClick xmlns:r="http://schemas.openxmlformats.org/officeDocument/2006/relationships" r:id="rId15"/>
          <a:extLst>
            <a:ext uri="{FF2B5EF4-FFF2-40B4-BE49-F238E27FC236}">
              <a16:creationId xmlns:a16="http://schemas.microsoft.com/office/drawing/2014/main" id="{E4D84C71-47B5-4A48-A231-C55931656387}"/>
            </a:ext>
          </a:extLst>
        </xdr:cNvPr>
        <xdr:cNvSpPr/>
      </xdr:nvSpPr>
      <xdr:spPr>
        <a:xfrm>
          <a:off x="168275" y="6067409"/>
          <a:ext cx="2079764"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D8ED2017-F23F-4A5E-ADE0-57AF774CD28D}" type="TxLink">
            <a:rPr lang="en-US" sz="1050" b="0" i="0" u="none" strike="noStrike">
              <a:solidFill>
                <a:srgbClr val="695E4A"/>
              </a:solidFill>
              <a:effectLst/>
              <a:latin typeface="Calibri regular"/>
              <a:ea typeface="+mn-ea"/>
              <a:cs typeface="+mn-cs"/>
            </a:rPr>
            <a:pPr algn="l"/>
            <a:t>CAPITAL MANUFATURADO</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20</xdr:row>
      <xdr:rowOff>275510</xdr:rowOff>
    </xdr:from>
    <xdr:to>
      <xdr:col>1</xdr:col>
      <xdr:colOff>139</xdr:colOff>
      <xdr:row>22</xdr:row>
      <xdr:rowOff>38287</xdr:rowOff>
    </xdr:to>
    <xdr:sp macro="" textlink="Índice!B141">
      <xdr:nvSpPr>
        <xdr:cNvPr id="26" name="Retângulo: Cantos Arredondados 25">
          <a:hlinkClick xmlns:r="http://schemas.openxmlformats.org/officeDocument/2006/relationships" r:id="rId16"/>
          <a:extLst>
            <a:ext uri="{FF2B5EF4-FFF2-40B4-BE49-F238E27FC236}">
              <a16:creationId xmlns:a16="http://schemas.microsoft.com/office/drawing/2014/main" id="{CB034CF6-70EB-4355-B5F6-43F41B097C67}"/>
            </a:ext>
          </a:extLst>
        </xdr:cNvPr>
        <xdr:cNvSpPr/>
      </xdr:nvSpPr>
      <xdr:spPr>
        <a:xfrm>
          <a:off x="168275" y="6562010"/>
          <a:ext cx="2079764" cy="39142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F27F5D7-0BEE-481C-83B9-AFCDA79942A7}" type="TxLink">
            <a:rPr lang="en-US" sz="1050" b="0" i="0" u="none" strike="noStrike">
              <a:solidFill>
                <a:srgbClr val="695E4A"/>
              </a:solidFill>
              <a:effectLst/>
              <a:latin typeface="Calibri regular"/>
              <a:ea typeface="+mn-ea"/>
              <a:cs typeface="+mn-cs"/>
            </a:rPr>
            <a:pPr algn="l"/>
            <a:t>INDICADORES PRÓPRIOS</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14</xdr:row>
      <xdr:rowOff>244782</xdr:rowOff>
    </xdr:from>
    <xdr:to>
      <xdr:col>0</xdr:col>
      <xdr:colOff>2244550</xdr:colOff>
      <xdr:row>16</xdr:row>
      <xdr:rowOff>5329</xdr:rowOff>
    </xdr:to>
    <xdr:sp macro="" textlink="Índice!C123">
      <xdr:nvSpPr>
        <xdr:cNvPr id="27" name="Retângulo: Cantos Arredondados 26">
          <a:hlinkClick xmlns:r="http://schemas.openxmlformats.org/officeDocument/2006/relationships" r:id="rId17"/>
          <a:extLst>
            <a:ext uri="{FF2B5EF4-FFF2-40B4-BE49-F238E27FC236}">
              <a16:creationId xmlns:a16="http://schemas.microsoft.com/office/drawing/2014/main" id="{B106EE10-6410-4757-B573-A54167C98E08}"/>
            </a:ext>
          </a:extLst>
        </xdr:cNvPr>
        <xdr:cNvSpPr/>
      </xdr:nvSpPr>
      <xdr:spPr>
        <a:xfrm>
          <a:off x="339725" y="4645332"/>
          <a:ext cx="1904825" cy="389197"/>
        </a:xfrm>
        <a:prstGeom prst="roundRect">
          <a:avLst/>
        </a:prstGeom>
        <a:solidFill>
          <a:srgbClr val="E4562E"/>
        </a:solidFill>
        <a:ln>
          <a:noFill/>
        </a:ln>
        <a:effectLst>
          <a:outerShdw blurRad="76200" dir="13500000" sy="23000" kx="1200000" algn="br" rotWithShape="0">
            <a:prstClr val="black">
              <a:alpha val="72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56A1493A-0682-4596-8D41-704A0A8F3B99}" type="TxLink">
            <a:rPr lang="en-US" sz="1000" b="1" i="0" u="sng" strike="noStrike">
              <a:solidFill>
                <a:schemeClr val="bg1"/>
              </a:solidFill>
              <a:latin typeface="Calibri regular"/>
            </a:rPr>
            <a:pPr algn="l"/>
            <a:t>Gestão da cadeia de suprimentos</a:t>
          </a:fld>
          <a:endParaRPr lang="en-US" sz="1100" b="1" i="0" u="sng" strike="noStrike">
            <a:solidFill>
              <a:schemeClr val="bg1"/>
            </a:solidFill>
            <a:latin typeface="Calibri regular"/>
          </a:endParaRPr>
        </a:p>
      </xdr:txBody>
    </xdr:sp>
    <xdr:clientData/>
  </xdr:twoCellAnchor>
  <xdr:twoCellAnchor editAs="absolute">
    <xdr:from>
      <xdr:col>0</xdr:col>
      <xdr:colOff>339725</xdr:colOff>
      <xdr:row>12</xdr:row>
      <xdr:rowOff>275925</xdr:rowOff>
    </xdr:from>
    <xdr:to>
      <xdr:col>0</xdr:col>
      <xdr:colOff>2244550</xdr:colOff>
      <xdr:row>14</xdr:row>
      <xdr:rowOff>180974</xdr:rowOff>
    </xdr:to>
    <xdr:sp macro="" textlink="Índice!C114">
      <xdr:nvSpPr>
        <xdr:cNvPr id="28" name="Retângulo: Cantos Arredondados 27">
          <a:hlinkClick xmlns:r="http://schemas.openxmlformats.org/officeDocument/2006/relationships" r:id="rId7"/>
          <a:extLst>
            <a:ext uri="{FF2B5EF4-FFF2-40B4-BE49-F238E27FC236}">
              <a16:creationId xmlns:a16="http://schemas.microsoft.com/office/drawing/2014/main" id="{5D7EE1A3-12ED-4A26-9535-537DD0790B38}"/>
            </a:ext>
          </a:extLst>
        </xdr:cNvPr>
        <xdr:cNvSpPr/>
      </xdr:nvSpPr>
      <xdr:spPr>
        <a:xfrm>
          <a:off x="339725" y="4047825"/>
          <a:ext cx="1904825" cy="533699"/>
        </a:xfrm>
        <a:prstGeom prst="roundRect">
          <a:avLst/>
        </a:prstGeom>
        <a:solidFill>
          <a:srgbClr val="E4562E"/>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5560E281-A519-4DDF-97C1-5D12782BE77B}" type="TxLink">
            <a:rPr lang="en-US" sz="1000" b="0" i="0" u="none" strike="noStrike">
              <a:solidFill>
                <a:schemeClr val="bg1"/>
              </a:solidFill>
              <a:effectLst/>
              <a:latin typeface="Calibri regular"/>
              <a:ea typeface="+mn-ea"/>
              <a:cs typeface="+mn-cs"/>
            </a:rPr>
            <a:pPr algn="l"/>
            <a:t>Impacto socioeconômico e desenvolvimento das comunidades</a:t>
          </a:fld>
          <a:endParaRPr lang="en-US" sz="1100" b="0" u="none">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16</xdr:row>
      <xdr:rowOff>75565</xdr:rowOff>
    </xdr:from>
    <xdr:to>
      <xdr:col>0</xdr:col>
      <xdr:colOff>2244550</xdr:colOff>
      <xdr:row>17</xdr:row>
      <xdr:rowOff>150437</xdr:rowOff>
    </xdr:to>
    <xdr:sp macro="" textlink="Índice!C129">
      <xdr:nvSpPr>
        <xdr:cNvPr id="29" name="Retângulo: Cantos Arredondados 28">
          <a:hlinkClick xmlns:r="http://schemas.openxmlformats.org/officeDocument/2006/relationships" r:id="rId6"/>
          <a:extLst>
            <a:ext uri="{FF2B5EF4-FFF2-40B4-BE49-F238E27FC236}">
              <a16:creationId xmlns:a16="http://schemas.microsoft.com/office/drawing/2014/main" id="{8A1A58BD-AC8F-4451-964E-31953FBF8FD5}"/>
            </a:ext>
          </a:extLst>
        </xdr:cNvPr>
        <xdr:cNvSpPr/>
      </xdr:nvSpPr>
      <xdr:spPr>
        <a:xfrm>
          <a:off x="339725" y="5104765"/>
          <a:ext cx="1904825" cy="389197"/>
        </a:xfrm>
        <a:prstGeom prst="roundRect">
          <a:avLst/>
        </a:prstGeom>
        <a:solidFill>
          <a:srgbClr val="E4562E"/>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BD58A9FD-1C96-486C-A721-5409A3F9DDFE}" type="TxLink">
            <a:rPr lang="en-US" sz="1000" b="0" i="0" u="none" strike="noStrike">
              <a:solidFill>
                <a:schemeClr val="bg1"/>
              </a:solidFill>
              <a:effectLst/>
              <a:latin typeface="Calibri regular"/>
              <a:ea typeface="+mn-ea"/>
              <a:cs typeface="+mn-cs"/>
            </a:rPr>
            <a:pPr algn="l"/>
            <a:t>Gestão de emergência</a:t>
          </a:fld>
          <a:endParaRPr lang="en-US" sz="1100" b="0" u="none">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wsDr>
</file>

<file path=xl/drawings/drawing2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1428749</xdr:colOff>
      <xdr:row>2</xdr:row>
      <xdr:rowOff>1800</xdr:rowOff>
    </xdr:to>
    <xdr:pic>
      <xdr:nvPicPr>
        <xdr:cNvPr id="3" name="Imagem 2">
          <a:extLst>
            <a:ext uri="{FF2B5EF4-FFF2-40B4-BE49-F238E27FC236}">
              <a16:creationId xmlns:a16="http://schemas.microsoft.com/office/drawing/2014/main" id="{4A16607A-98DE-41D5-97D7-DABCAD17F4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28749" cy="630450"/>
        </a:xfrm>
        <a:prstGeom prst="rect">
          <a:avLst/>
        </a:prstGeom>
      </xdr:spPr>
    </xdr:pic>
    <xdr:clientData/>
  </xdr:twoCellAnchor>
  <xdr:twoCellAnchor editAs="absolute">
    <xdr:from>
      <xdr:col>2</xdr:col>
      <xdr:colOff>438150</xdr:colOff>
      <xdr:row>0</xdr:row>
      <xdr:rowOff>138112</xdr:rowOff>
    </xdr:from>
    <xdr:to>
      <xdr:col>3</xdr:col>
      <xdr:colOff>149225</xdr:colOff>
      <xdr:row>1</xdr:row>
      <xdr:rowOff>208987</xdr:rowOff>
    </xdr:to>
    <xdr:grpSp>
      <xdr:nvGrpSpPr>
        <xdr:cNvPr id="4" name="Agrupar 3">
          <a:hlinkClick xmlns:r="http://schemas.openxmlformats.org/officeDocument/2006/relationships" r:id="rId2"/>
          <a:extLst>
            <a:ext uri="{FF2B5EF4-FFF2-40B4-BE49-F238E27FC236}">
              <a16:creationId xmlns:a16="http://schemas.microsoft.com/office/drawing/2014/main" id="{62B10532-08F4-4643-B304-0A634433E9C3}"/>
            </a:ext>
          </a:extLst>
        </xdr:cNvPr>
        <xdr:cNvGrpSpPr/>
      </xdr:nvGrpSpPr>
      <xdr:grpSpPr>
        <a:xfrm>
          <a:off x="2933700" y="138112"/>
          <a:ext cx="1101725" cy="385200"/>
          <a:chOff x="2933700" y="138112"/>
          <a:chExt cx="1095375" cy="385200"/>
        </a:xfrm>
      </xdr:grpSpPr>
      <xdr:sp macro="" textlink="">
        <xdr:nvSpPr>
          <xdr:cNvPr id="5" name="Retângulo 4">
            <a:extLst>
              <a:ext uri="{FF2B5EF4-FFF2-40B4-BE49-F238E27FC236}">
                <a16:creationId xmlns:a16="http://schemas.microsoft.com/office/drawing/2014/main" id="{1A6757B7-B52A-A2B6-625C-D5FC400E2352}"/>
              </a:ext>
            </a:extLst>
          </xdr:cNvPr>
          <xdr:cNvSpPr/>
        </xdr:nvSpPr>
        <xdr:spPr>
          <a:xfrm>
            <a:off x="3243542" y="138112"/>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a:solidFill>
                  <a:srgbClr val="695E4A"/>
                </a:solidFill>
                <a:latin typeface="Calibre regular"/>
              </a:rPr>
              <a:t>Início</a:t>
            </a:r>
          </a:p>
        </xdr:txBody>
      </xdr:sp>
      <xdr:pic>
        <xdr:nvPicPr>
          <xdr:cNvPr id="6" name="Imagem 5">
            <a:extLst>
              <a:ext uri="{FF2B5EF4-FFF2-40B4-BE49-F238E27FC236}">
                <a16:creationId xmlns:a16="http://schemas.microsoft.com/office/drawing/2014/main" id="{7F77D188-2C2E-D3E9-5D60-AF99D6E6634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33700" y="138112"/>
            <a:ext cx="385200" cy="385200"/>
          </a:xfrm>
          <a:prstGeom prst="rect">
            <a:avLst/>
          </a:prstGeom>
        </xdr:spPr>
      </xdr:pic>
    </xdr:grpSp>
    <xdr:clientData/>
  </xdr:twoCellAnchor>
  <xdr:twoCellAnchor editAs="absolute">
    <xdr:from>
      <xdr:col>3</xdr:col>
      <xdr:colOff>415925</xdr:colOff>
      <xdr:row>0</xdr:row>
      <xdr:rowOff>150018</xdr:rowOff>
    </xdr:from>
    <xdr:to>
      <xdr:col>4</xdr:col>
      <xdr:colOff>130175</xdr:colOff>
      <xdr:row>1</xdr:row>
      <xdr:rowOff>211368</xdr:rowOff>
    </xdr:to>
    <xdr:grpSp>
      <xdr:nvGrpSpPr>
        <xdr:cNvPr id="7" name="Agrupar 6">
          <a:hlinkClick xmlns:r="http://schemas.openxmlformats.org/officeDocument/2006/relationships" r:id="rId4"/>
          <a:extLst>
            <a:ext uri="{FF2B5EF4-FFF2-40B4-BE49-F238E27FC236}">
              <a16:creationId xmlns:a16="http://schemas.microsoft.com/office/drawing/2014/main" id="{FB739FEE-A6E7-4EBF-8BCB-B00E9DE9DFCB}"/>
            </a:ext>
          </a:extLst>
        </xdr:cNvPr>
        <xdr:cNvGrpSpPr/>
      </xdr:nvGrpSpPr>
      <xdr:grpSpPr>
        <a:xfrm>
          <a:off x="4302125" y="150018"/>
          <a:ext cx="1104900" cy="375675"/>
          <a:chOff x="4295775" y="140493"/>
          <a:chExt cx="1104900" cy="385200"/>
        </a:xfrm>
      </xdr:grpSpPr>
      <xdr:sp macro="" textlink="">
        <xdr:nvSpPr>
          <xdr:cNvPr id="8" name="Retângulo 7">
            <a:extLst>
              <a:ext uri="{FF2B5EF4-FFF2-40B4-BE49-F238E27FC236}">
                <a16:creationId xmlns:a16="http://schemas.microsoft.com/office/drawing/2014/main" id="{1E97E504-D0DD-2DFE-F8AB-6286D3C59A8D}"/>
              </a:ext>
            </a:extLst>
          </xdr:cNvPr>
          <xdr:cNvSpPr/>
        </xdr:nvSpPr>
        <xdr:spPr>
          <a:xfrm>
            <a:off x="4615142" y="140493"/>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u="none">
                <a:solidFill>
                  <a:srgbClr val="695E4A"/>
                </a:solidFill>
                <a:latin typeface="Calibre regular"/>
              </a:rPr>
              <a:t>Índice</a:t>
            </a:r>
          </a:p>
        </xdr:txBody>
      </xdr:sp>
      <xdr:pic>
        <xdr:nvPicPr>
          <xdr:cNvPr id="9" name="Imagem 8">
            <a:extLst>
              <a:ext uri="{FF2B5EF4-FFF2-40B4-BE49-F238E27FC236}">
                <a16:creationId xmlns:a16="http://schemas.microsoft.com/office/drawing/2014/main" id="{6B0781FE-7F00-842A-0367-F0B0AC4698A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295775" y="140493"/>
            <a:ext cx="385200" cy="385200"/>
          </a:xfrm>
          <a:prstGeom prst="rect">
            <a:avLst/>
          </a:prstGeom>
        </xdr:spPr>
      </xdr:pic>
    </xdr:grpSp>
    <xdr:clientData/>
  </xdr:twoCellAnchor>
  <xdr:twoCellAnchor editAs="absolute">
    <xdr:from>
      <xdr:col>8</xdr:col>
      <xdr:colOff>1082769</xdr:colOff>
      <xdr:row>0</xdr:row>
      <xdr:rowOff>152254</xdr:rowOff>
    </xdr:from>
    <xdr:to>
      <xdr:col>9</xdr:col>
      <xdr:colOff>112174</xdr:colOff>
      <xdr:row>1</xdr:row>
      <xdr:rowOff>234342</xdr:rowOff>
    </xdr:to>
    <xdr:grpSp>
      <xdr:nvGrpSpPr>
        <xdr:cNvPr id="10" name="Agrupar 9">
          <a:hlinkClick xmlns:r="http://schemas.openxmlformats.org/officeDocument/2006/relationships" r:id="rId6"/>
          <a:extLst>
            <a:ext uri="{FF2B5EF4-FFF2-40B4-BE49-F238E27FC236}">
              <a16:creationId xmlns:a16="http://schemas.microsoft.com/office/drawing/2014/main" id="{689418F8-83D4-45B8-92A2-F51A50E8F123}"/>
            </a:ext>
          </a:extLst>
        </xdr:cNvPr>
        <xdr:cNvGrpSpPr/>
      </xdr:nvGrpSpPr>
      <xdr:grpSpPr>
        <a:xfrm>
          <a:off x="11922219" y="152254"/>
          <a:ext cx="420055" cy="396413"/>
          <a:chOff x="11937133" y="129787"/>
          <a:chExt cx="416880" cy="386672"/>
        </a:xfrm>
      </xdr:grpSpPr>
      <xdr:sp macro="" textlink="">
        <xdr:nvSpPr>
          <xdr:cNvPr id="11" name="Retângulo: Cantos Arredondados 10">
            <a:extLst>
              <a:ext uri="{FF2B5EF4-FFF2-40B4-BE49-F238E27FC236}">
                <a16:creationId xmlns:a16="http://schemas.microsoft.com/office/drawing/2014/main" id="{8489103D-7C25-D330-B5CE-46517BBFF7BF}"/>
              </a:ext>
            </a:extLst>
          </xdr:cNvPr>
          <xdr:cNvSpPr/>
        </xdr:nvSpPr>
        <xdr:spPr>
          <a:xfrm>
            <a:off x="11937133" y="129787"/>
            <a:ext cx="416880"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2" name="Seta: para a Direita 11">
            <a:extLst>
              <a:ext uri="{FF2B5EF4-FFF2-40B4-BE49-F238E27FC236}">
                <a16:creationId xmlns:a16="http://schemas.microsoft.com/office/drawing/2014/main" id="{2865AE9F-E5C4-4B1D-6E18-1B55262A4AB1}"/>
              </a:ext>
            </a:extLst>
          </xdr:cNvPr>
          <xdr:cNvSpPr/>
        </xdr:nvSpPr>
        <xdr:spPr>
          <a:xfrm>
            <a:off x="12020462" y="215812"/>
            <a:ext cx="249559" cy="214888"/>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8</xdr:col>
      <xdr:colOff>586749</xdr:colOff>
      <xdr:row>0</xdr:row>
      <xdr:rowOff>152254</xdr:rowOff>
    </xdr:from>
    <xdr:to>
      <xdr:col>8</xdr:col>
      <xdr:colOff>990527</xdr:colOff>
      <xdr:row>1</xdr:row>
      <xdr:rowOff>234342</xdr:rowOff>
    </xdr:to>
    <xdr:grpSp>
      <xdr:nvGrpSpPr>
        <xdr:cNvPr id="13" name="Agrupar 12">
          <a:hlinkClick xmlns:r="http://schemas.openxmlformats.org/officeDocument/2006/relationships" r:id="rId7"/>
          <a:extLst>
            <a:ext uri="{FF2B5EF4-FFF2-40B4-BE49-F238E27FC236}">
              <a16:creationId xmlns:a16="http://schemas.microsoft.com/office/drawing/2014/main" id="{3E51165D-0870-4E61-A10E-635A2B12DD60}"/>
            </a:ext>
          </a:extLst>
        </xdr:cNvPr>
        <xdr:cNvGrpSpPr/>
      </xdr:nvGrpSpPr>
      <xdr:grpSpPr>
        <a:xfrm>
          <a:off x="11426199" y="152254"/>
          <a:ext cx="403778" cy="396413"/>
          <a:chOff x="11434763" y="129787"/>
          <a:chExt cx="413303" cy="386672"/>
        </a:xfrm>
      </xdr:grpSpPr>
      <xdr:sp macro="" textlink="">
        <xdr:nvSpPr>
          <xdr:cNvPr id="14" name="Retângulo: Cantos Arredondados 13">
            <a:extLst>
              <a:ext uri="{FF2B5EF4-FFF2-40B4-BE49-F238E27FC236}">
                <a16:creationId xmlns:a16="http://schemas.microsoft.com/office/drawing/2014/main" id="{FA227DA8-BE85-DFB8-7CDD-7D6CBB663FCA}"/>
              </a:ext>
            </a:extLst>
          </xdr:cNvPr>
          <xdr:cNvSpPr/>
        </xdr:nvSpPr>
        <xdr:spPr>
          <a:xfrm>
            <a:off x="11434763" y="129787"/>
            <a:ext cx="413303"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5" name="Seta: para a Direita 14">
            <a:extLst>
              <a:ext uri="{FF2B5EF4-FFF2-40B4-BE49-F238E27FC236}">
                <a16:creationId xmlns:a16="http://schemas.microsoft.com/office/drawing/2014/main" id="{13ABE0EC-0BAE-D61A-69D4-E795A3308DFD}"/>
              </a:ext>
            </a:extLst>
          </xdr:cNvPr>
          <xdr:cNvSpPr/>
        </xdr:nvSpPr>
        <xdr:spPr>
          <a:xfrm rot="10800000">
            <a:off x="11516147" y="216302"/>
            <a:ext cx="250536" cy="215011"/>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168275</xdr:colOff>
      <xdr:row>2</xdr:row>
      <xdr:rowOff>209550</xdr:rowOff>
    </xdr:from>
    <xdr:to>
      <xdr:col>0</xdr:col>
      <xdr:colOff>2244726</xdr:colOff>
      <xdr:row>3</xdr:row>
      <xdr:rowOff>302111</xdr:rowOff>
    </xdr:to>
    <xdr:sp macro="" textlink="Índice!B6">
      <xdr:nvSpPr>
        <xdr:cNvPr id="17" name="Retângulo: Cantos Arredondados 16">
          <a:hlinkClick xmlns:r="http://schemas.openxmlformats.org/officeDocument/2006/relationships" r:id="rId8"/>
          <a:extLst>
            <a:ext uri="{FF2B5EF4-FFF2-40B4-BE49-F238E27FC236}">
              <a16:creationId xmlns:a16="http://schemas.microsoft.com/office/drawing/2014/main" id="{550383A5-49FC-42A6-A682-97F270CC169A}"/>
            </a:ext>
          </a:extLst>
        </xdr:cNvPr>
        <xdr:cNvSpPr/>
      </xdr:nvSpPr>
      <xdr:spPr>
        <a:xfrm>
          <a:off x="168275" y="838200"/>
          <a:ext cx="2076451" cy="40688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marL="0" indent="0" algn="l"/>
          <a:fld id="{259A411C-7DBE-4530-8EF6-A8CEC2FAE158}"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marL="0" indent="0" algn="l"/>
            <a:t>APRESENTAÇÃO</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4</xdr:row>
      <xdr:rowOff>53108</xdr:rowOff>
    </xdr:from>
    <xdr:to>
      <xdr:col>0</xdr:col>
      <xdr:colOff>2244726</xdr:colOff>
      <xdr:row>5</xdr:row>
      <xdr:rowOff>131155</xdr:rowOff>
    </xdr:to>
    <xdr:sp macro="" textlink="Índice!B11">
      <xdr:nvSpPr>
        <xdr:cNvPr id="18" name="Retângulo: Cantos Arredondados 17">
          <a:hlinkClick xmlns:r="http://schemas.openxmlformats.org/officeDocument/2006/relationships" r:id="rId9"/>
          <a:extLst>
            <a:ext uri="{FF2B5EF4-FFF2-40B4-BE49-F238E27FC236}">
              <a16:creationId xmlns:a16="http://schemas.microsoft.com/office/drawing/2014/main" id="{3E97CBFD-F2C9-4A44-805C-D9B570224E9E}"/>
            </a:ext>
          </a:extLst>
        </xdr:cNvPr>
        <xdr:cNvSpPr/>
      </xdr:nvSpPr>
      <xdr:spPr>
        <a:xfrm>
          <a:off x="168275" y="1310408"/>
          <a:ext cx="2076451" cy="392372"/>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C4A863B6-A460-491E-BABE-1584E326EAAA}"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SOBRE A ENEVA</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5</xdr:row>
      <xdr:rowOff>205219</xdr:rowOff>
    </xdr:from>
    <xdr:to>
      <xdr:col>0</xdr:col>
      <xdr:colOff>2244726</xdr:colOff>
      <xdr:row>6</xdr:row>
      <xdr:rowOff>270565</xdr:rowOff>
    </xdr:to>
    <xdr:sp macro="" textlink="Índice!B18">
      <xdr:nvSpPr>
        <xdr:cNvPr id="19" name="Retângulo: Cantos Arredondados 18">
          <a:hlinkClick xmlns:r="http://schemas.openxmlformats.org/officeDocument/2006/relationships" r:id="rId10"/>
          <a:extLst>
            <a:ext uri="{FF2B5EF4-FFF2-40B4-BE49-F238E27FC236}">
              <a16:creationId xmlns:a16="http://schemas.microsoft.com/office/drawing/2014/main" id="{DCD0F888-6221-401B-AAC0-437B129FF5DA}"/>
            </a:ext>
          </a:extLst>
        </xdr:cNvPr>
        <xdr:cNvSpPr/>
      </xdr:nvSpPr>
      <xdr:spPr>
        <a:xfrm>
          <a:off x="168275" y="1776844"/>
          <a:ext cx="2076451" cy="37967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39BD0E4A-66F8-4D02-BC7C-45CDD3CE1E5C}"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GOVERNANÇA CORPORATIVA</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7</xdr:row>
      <xdr:rowOff>20780</xdr:rowOff>
    </xdr:from>
    <xdr:to>
      <xdr:col>0</xdr:col>
      <xdr:colOff>2244726</xdr:colOff>
      <xdr:row>8</xdr:row>
      <xdr:rowOff>95651</xdr:rowOff>
    </xdr:to>
    <xdr:sp macro="" textlink="Índice!B42">
      <xdr:nvSpPr>
        <xdr:cNvPr id="20" name="Retângulo: Cantos Arredondados 19">
          <a:hlinkClick xmlns:r="http://schemas.openxmlformats.org/officeDocument/2006/relationships" r:id="rId11"/>
          <a:extLst>
            <a:ext uri="{FF2B5EF4-FFF2-40B4-BE49-F238E27FC236}">
              <a16:creationId xmlns:a16="http://schemas.microsoft.com/office/drawing/2014/main" id="{80EBA06D-828F-4595-B47B-EB0CA9E55B46}"/>
            </a:ext>
          </a:extLst>
        </xdr:cNvPr>
        <xdr:cNvSpPr/>
      </xdr:nvSpPr>
      <xdr:spPr>
        <a:xfrm>
          <a:off x="168275" y="2221055"/>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A9EB5B9-291A-474B-8953-211520CB3E0E}"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CAPITAL FINANCEIRO</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8</xdr:row>
      <xdr:rowOff>151226</xdr:rowOff>
    </xdr:from>
    <xdr:to>
      <xdr:col>0</xdr:col>
      <xdr:colOff>2244726</xdr:colOff>
      <xdr:row>9</xdr:row>
      <xdr:rowOff>225538</xdr:rowOff>
    </xdr:to>
    <xdr:sp macro="" textlink="Índice!B46">
      <xdr:nvSpPr>
        <xdr:cNvPr id="21" name="Retângulo: Cantos Arredondados 20">
          <a:hlinkClick xmlns:r="http://schemas.openxmlformats.org/officeDocument/2006/relationships" r:id="rId12"/>
          <a:extLst>
            <a:ext uri="{FF2B5EF4-FFF2-40B4-BE49-F238E27FC236}">
              <a16:creationId xmlns:a16="http://schemas.microsoft.com/office/drawing/2014/main" id="{D40D8FDF-8E6F-45F3-ABF5-1BD06608559E}"/>
            </a:ext>
          </a:extLst>
        </xdr:cNvPr>
        <xdr:cNvSpPr/>
      </xdr:nvSpPr>
      <xdr:spPr>
        <a:xfrm>
          <a:off x="168275" y="2665826"/>
          <a:ext cx="2076451" cy="38863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B3EC7BE-6F97-4CA5-B86D-F687977D186F}" type="TxLink">
            <a:rPr lang="en-US" sz="1050" b="0" i="0" u="none" strike="noStrike">
              <a:solidFill>
                <a:srgbClr val="695E4A"/>
              </a:solidFill>
              <a:effectLst/>
              <a:latin typeface="Calibri regular"/>
              <a:ea typeface="+mn-ea"/>
              <a:cs typeface="+mn-cs"/>
            </a:rPr>
            <a:pPr algn="l"/>
            <a:t>CAPITAL NATURAL</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9</xdr:row>
      <xdr:rowOff>277653</xdr:rowOff>
    </xdr:from>
    <xdr:to>
      <xdr:col>1</xdr:col>
      <xdr:colOff>139</xdr:colOff>
      <xdr:row>11</xdr:row>
      <xdr:rowOff>48566</xdr:rowOff>
    </xdr:to>
    <xdr:sp macro="" textlink="Índice!B88">
      <xdr:nvSpPr>
        <xdr:cNvPr id="22" name="Retângulo: Cantos Arredondados 21">
          <a:hlinkClick xmlns:r="http://schemas.openxmlformats.org/officeDocument/2006/relationships" r:id="rId13"/>
          <a:extLst>
            <a:ext uri="{FF2B5EF4-FFF2-40B4-BE49-F238E27FC236}">
              <a16:creationId xmlns:a16="http://schemas.microsoft.com/office/drawing/2014/main" id="{860C3C15-98AA-40F8-AB78-FC3E78CC4A74}"/>
            </a:ext>
          </a:extLst>
        </xdr:cNvPr>
        <xdr:cNvSpPr/>
      </xdr:nvSpPr>
      <xdr:spPr>
        <a:xfrm>
          <a:off x="168275" y="3106578"/>
          <a:ext cx="2079764" cy="399563"/>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2E64425A-7904-4C4E-B0DE-945D9626985A}" type="TxLink">
            <a:rPr lang="en-US" sz="1050" b="0" i="0" u="none" strike="noStrike">
              <a:solidFill>
                <a:srgbClr val="695E4A"/>
              </a:solidFill>
              <a:effectLst/>
              <a:latin typeface="Calibri regular"/>
              <a:ea typeface="+mn-ea"/>
              <a:cs typeface="+mn-cs"/>
            </a:rPr>
            <a:pPr algn="l"/>
            <a:t>CAPITAL HUMANO</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11</xdr:row>
      <xdr:rowOff>116544</xdr:rowOff>
    </xdr:from>
    <xdr:to>
      <xdr:col>1</xdr:col>
      <xdr:colOff>139</xdr:colOff>
      <xdr:row>12</xdr:row>
      <xdr:rowOff>192669</xdr:rowOff>
    </xdr:to>
    <xdr:sp macro="" textlink="Índice!B114">
      <xdr:nvSpPr>
        <xdr:cNvPr id="23" name="Retângulo: Cantos Arredondados 22">
          <a:hlinkClick xmlns:r="http://schemas.openxmlformats.org/officeDocument/2006/relationships" r:id="rId14"/>
          <a:extLst>
            <a:ext uri="{FF2B5EF4-FFF2-40B4-BE49-F238E27FC236}">
              <a16:creationId xmlns:a16="http://schemas.microsoft.com/office/drawing/2014/main" id="{827996AC-4215-4603-B2E5-93466DB6D5D9}"/>
            </a:ext>
          </a:extLst>
        </xdr:cNvPr>
        <xdr:cNvSpPr/>
      </xdr:nvSpPr>
      <xdr:spPr>
        <a:xfrm>
          <a:off x="168275" y="3574119"/>
          <a:ext cx="2079764" cy="390450"/>
        </a:xfrm>
        <a:prstGeom prst="roundRect">
          <a:avLst/>
        </a:prstGeom>
        <a:solidFill>
          <a:srgbClr val="E4562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F71310B4-9BEB-435D-8187-548FF8E1523E}" type="TxLink">
            <a:rPr lang="en-US" sz="1050" b="1" i="0" u="none" strike="noStrike">
              <a:solidFill>
                <a:schemeClr val="bg1"/>
              </a:solidFill>
              <a:effectLst/>
              <a:latin typeface="Calibri regular"/>
              <a:ea typeface="+mn-ea"/>
              <a:cs typeface="+mn-cs"/>
            </a:rPr>
            <a:pPr algn="l"/>
            <a:t>CAPITAL SOCIAL E DE RELACIONAMENTO</a:t>
          </a:fld>
          <a:endParaRPr lang="en-US" sz="1050" b="1">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16</xdr:row>
      <xdr:rowOff>295549</xdr:rowOff>
    </xdr:from>
    <xdr:to>
      <xdr:col>1</xdr:col>
      <xdr:colOff>139</xdr:colOff>
      <xdr:row>18</xdr:row>
      <xdr:rowOff>67434</xdr:rowOff>
    </xdr:to>
    <xdr:sp macro="" textlink="Índice!B132">
      <xdr:nvSpPr>
        <xdr:cNvPr id="24" name="Retângulo: Cantos Arredondados 23">
          <a:hlinkClick xmlns:r="http://schemas.openxmlformats.org/officeDocument/2006/relationships" r:id="rId6"/>
          <a:extLst>
            <a:ext uri="{FF2B5EF4-FFF2-40B4-BE49-F238E27FC236}">
              <a16:creationId xmlns:a16="http://schemas.microsoft.com/office/drawing/2014/main" id="{F7B66B90-B68F-484E-87F7-D2C59F77B5E1}"/>
            </a:ext>
          </a:extLst>
        </xdr:cNvPr>
        <xdr:cNvSpPr/>
      </xdr:nvSpPr>
      <xdr:spPr>
        <a:xfrm>
          <a:off x="168275" y="5572399"/>
          <a:ext cx="2079764" cy="400535"/>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9A0E060-36BD-48A6-A127-D846A1982E7D}" type="TxLink">
            <a:rPr lang="en-US" sz="1050" b="0" i="0" u="none" strike="noStrike">
              <a:solidFill>
                <a:srgbClr val="695E4A"/>
              </a:solidFill>
              <a:effectLst/>
              <a:latin typeface="Calibri regular"/>
              <a:ea typeface="+mn-ea"/>
              <a:cs typeface="+mn-cs"/>
            </a:rPr>
            <a:pPr algn="l"/>
            <a:t>CAPITAL INTELECTUAL</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18</xdr:row>
      <xdr:rowOff>161909</xdr:rowOff>
    </xdr:from>
    <xdr:to>
      <xdr:col>1</xdr:col>
      <xdr:colOff>139</xdr:colOff>
      <xdr:row>19</xdr:row>
      <xdr:rowOff>236780</xdr:rowOff>
    </xdr:to>
    <xdr:sp macro="" textlink="Índice!B139">
      <xdr:nvSpPr>
        <xdr:cNvPr id="25" name="Retângulo: Cantos Arredondados 24">
          <a:hlinkClick xmlns:r="http://schemas.openxmlformats.org/officeDocument/2006/relationships" r:id="rId15"/>
          <a:extLst>
            <a:ext uri="{FF2B5EF4-FFF2-40B4-BE49-F238E27FC236}">
              <a16:creationId xmlns:a16="http://schemas.microsoft.com/office/drawing/2014/main" id="{55AF2ED1-C5BB-43EF-845C-FE7FFC1C934E}"/>
            </a:ext>
          </a:extLst>
        </xdr:cNvPr>
        <xdr:cNvSpPr/>
      </xdr:nvSpPr>
      <xdr:spPr>
        <a:xfrm>
          <a:off x="168275" y="6067409"/>
          <a:ext cx="2079764"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D8ED2017-F23F-4A5E-ADE0-57AF774CD28D}" type="TxLink">
            <a:rPr lang="en-US" sz="1050" b="0" i="0" u="none" strike="noStrike">
              <a:solidFill>
                <a:srgbClr val="695E4A"/>
              </a:solidFill>
              <a:effectLst/>
              <a:latin typeface="Calibri regular"/>
              <a:ea typeface="+mn-ea"/>
              <a:cs typeface="+mn-cs"/>
            </a:rPr>
            <a:pPr algn="l"/>
            <a:t>CAPITAL MANUFATURADO</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20</xdr:row>
      <xdr:rowOff>27860</xdr:rowOff>
    </xdr:from>
    <xdr:to>
      <xdr:col>1</xdr:col>
      <xdr:colOff>139</xdr:colOff>
      <xdr:row>21</xdr:row>
      <xdr:rowOff>104962</xdr:rowOff>
    </xdr:to>
    <xdr:sp macro="" textlink="Índice!B141">
      <xdr:nvSpPr>
        <xdr:cNvPr id="26" name="Retângulo: Cantos Arredondados 25">
          <a:hlinkClick xmlns:r="http://schemas.openxmlformats.org/officeDocument/2006/relationships" r:id="rId16"/>
          <a:extLst>
            <a:ext uri="{FF2B5EF4-FFF2-40B4-BE49-F238E27FC236}">
              <a16:creationId xmlns:a16="http://schemas.microsoft.com/office/drawing/2014/main" id="{39152279-DDB5-44AC-9BD9-E6CA371A32B6}"/>
            </a:ext>
          </a:extLst>
        </xdr:cNvPr>
        <xdr:cNvSpPr/>
      </xdr:nvSpPr>
      <xdr:spPr>
        <a:xfrm>
          <a:off x="168275" y="6562010"/>
          <a:ext cx="2079764" cy="39142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F27F5D7-0BEE-481C-83B9-AFCDA79942A7}" type="TxLink">
            <a:rPr lang="en-US" sz="1050" b="0" i="0" u="none" strike="noStrike">
              <a:solidFill>
                <a:srgbClr val="695E4A"/>
              </a:solidFill>
              <a:effectLst/>
              <a:latin typeface="Calibri regular"/>
              <a:ea typeface="+mn-ea"/>
              <a:cs typeface="+mn-cs"/>
            </a:rPr>
            <a:pPr algn="l"/>
            <a:t>INDICADORES PRÓPRIOS</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14</xdr:row>
      <xdr:rowOff>244782</xdr:rowOff>
    </xdr:from>
    <xdr:to>
      <xdr:col>0</xdr:col>
      <xdr:colOff>2244550</xdr:colOff>
      <xdr:row>15</xdr:row>
      <xdr:rowOff>195829</xdr:rowOff>
    </xdr:to>
    <xdr:sp macro="" textlink="Índice!C123">
      <xdr:nvSpPr>
        <xdr:cNvPr id="27" name="Retângulo: Cantos Arredondados 26">
          <a:hlinkClick xmlns:r="http://schemas.openxmlformats.org/officeDocument/2006/relationships" r:id="rId7"/>
          <a:extLst>
            <a:ext uri="{FF2B5EF4-FFF2-40B4-BE49-F238E27FC236}">
              <a16:creationId xmlns:a16="http://schemas.microsoft.com/office/drawing/2014/main" id="{20E248C5-90A7-44C0-8F75-14F02107926A}"/>
            </a:ext>
          </a:extLst>
        </xdr:cNvPr>
        <xdr:cNvSpPr/>
      </xdr:nvSpPr>
      <xdr:spPr>
        <a:xfrm>
          <a:off x="339725" y="4645332"/>
          <a:ext cx="1904825" cy="389197"/>
        </a:xfrm>
        <a:prstGeom prst="roundRect">
          <a:avLst/>
        </a:prstGeom>
        <a:solidFill>
          <a:srgbClr val="E4562E"/>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56A1493A-0682-4596-8D41-704A0A8F3B99}" type="TxLink">
            <a:rPr lang="en-US" sz="1000" b="0" i="0" u="none" strike="noStrike">
              <a:solidFill>
                <a:schemeClr val="bg1"/>
              </a:solidFill>
              <a:latin typeface="Calibri regular"/>
            </a:rPr>
            <a:pPr algn="l"/>
            <a:t>Gestão da cadeia de suprimentos</a:t>
          </a:fld>
          <a:endParaRPr lang="en-US" sz="1100" b="0" i="0" u="none" strike="noStrike">
            <a:solidFill>
              <a:schemeClr val="bg1"/>
            </a:solidFill>
            <a:latin typeface="Calibri regular"/>
          </a:endParaRPr>
        </a:p>
      </xdr:txBody>
    </xdr:sp>
    <xdr:clientData/>
  </xdr:twoCellAnchor>
  <xdr:twoCellAnchor editAs="absolute">
    <xdr:from>
      <xdr:col>0</xdr:col>
      <xdr:colOff>339725</xdr:colOff>
      <xdr:row>12</xdr:row>
      <xdr:rowOff>275925</xdr:rowOff>
    </xdr:from>
    <xdr:to>
      <xdr:col>0</xdr:col>
      <xdr:colOff>2244550</xdr:colOff>
      <xdr:row>14</xdr:row>
      <xdr:rowOff>180974</xdr:rowOff>
    </xdr:to>
    <xdr:sp macro="" textlink="Índice!C114">
      <xdr:nvSpPr>
        <xdr:cNvPr id="28" name="Retângulo: Cantos Arredondados 27">
          <a:hlinkClick xmlns:r="http://schemas.openxmlformats.org/officeDocument/2006/relationships" r:id="rId14"/>
          <a:extLst>
            <a:ext uri="{FF2B5EF4-FFF2-40B4-BE49-F238E27FC236}">
              <a16:creationId xmlns:a16="http://schemas.microsoft.com/office/drawing/2014/main" id="{C578F9E4-4E64-4F5C-BA4F-406215AE2F13}"/>
            </a:ext>
          </a:extLst>
        </xdr:cNvPr>
        <xdr:cNvSpPr/>
      </xdr:nvSpPr>
      <xdr:spPr>
        <a:xfrm>
          <a:off x="339725" y="4047825"/>
          <a:ext cx="1904825" cy="533699"/>
        </a:xfrm>
        <a:prstGeom prst="roundRect">
          <a:avLst/>
        </a:prstGeom>
        <a:solidFill>
          <a:srgbClr val="E4562E"/>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5560E281-A519-4DDF-97C1-5D12782BE77B}" type="TxLink">
            <a:rPr lang="en-US" sz="1000" b="0" i="0" u="none" strike="noStrike">
              <a:solidFill>
                <a:schemeClr val="bg1"/>
              </a:solidFill>
              <a:effectLst/>
              <a:latin typeface="Calibri regular"/>
              <a:ea typeface="+mn-ea"/>
              <a:cs typeface="+mn-cs"/>
            </a:rPr>
            <a:pPr algn="l"/>
            <a:t>Impacto socioeconômico e desenvolvimento das comunidades</a:t>
          </a:fld>
          <a:endParaRPr lang="en-US" sz="1100" b="0" u="none">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15</xdr:row>
      <xdr:rowOff>266065</xdr:rowOff>
    </xdr:from>
    <xdr:to>
      <xdr:col>0</xdr:col>
      <xdr:colOff>2244550</xdr:colOff>
      <xdr:row>16</xdr:row>
      <xdr:rowOff>217112</xdr:rowOff>
    </xdr:to>
    <xdr:sp macro="" textlink="Índice!C129">
      <xdr:nvSpPr>
        <xdr:cNvPr id="29" name="Retângulo: Cantos Arredondados 28">
          <a:hlinkClick xmlns:r="http://schemas.openxmlformats.org/officeDocument/2006/relationships" r:id="rId17"/>
          <a:extLst>
            <a:ext uri="{FF2B5EF4-FFF2-40B4-BE49-F238E27FC236}">
              <a16:creationId xmlns:a16="http://schemas.microsoft.com/office/drawing/2014/main" id="{106DF633-9EB5-4E80-82B7-205FF2BF453B}"/>
            </a:ext>
          </a:extLst>
        </xdr:cNvPr>
        <xdr:cNvSpPr/>
      </xdr:nvSpPr>
      <xdr:spPr>
        <a:xfrm>
          <a:off x="339725" y="5104765"/>
          <a:ext cx="1904825" cy="389197"/>
        </a:xfrm>
        <a:prstGeom prst="roundRect">
          <a:avLst/>
        </a:prstGeom>
        <a:solidFill>
          <a:srgbClr val="E4562E"/>
        </a:solidFill>
        <a:ln>
          <a:noFill/>
        </a:ln>
        <a:effectLst>
          <a:outerShdw blurRad="76200" dir="13500000" sy="23000" kx="1200000" algn="br" rotWithShape="0">
            <a:prstClr val="black">
              <a:alpha val="2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BD58A9FD-1C96-486C-A721-5409A3F9DDFE}" type="TxLink">
            <a:rPr lang="en-US" sz="1000" b="1" i="0" u="sng" strike="noStrike">
              <a:solidFill>
                <a:schemeClr val="bg1"/>
              </a:solidFill>
              <a:effectLst/>
              <a:latin typeface="Calibri regular"/>
              <a:ea typeface="+mn-ea"/>
              <a:cs typeface="+mn-cs"/>
            </a:rPr>
            <a:pPr algn="l"/>
            <a:t>Gestão de emergência</a:t>
          </a:fld>
          <a:endParaRPr lang="en-US" sz="1100" b="1" u="sng">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wsDr>
</file>

<file path=xl/drawings/drawing2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1428749</xdr:colOff>
      <xdr:row>2</xdr:row>
      <xdr:rowOff>1800</xdr:rowOff>
    </xdr:to>
    <xdr:pic>
      <xdr:nvPicPr>
        <xdr:cNvPr id="16" name="Imagem 15">
          <a:extLst>
            <a:ext uri="{FF2B5EF4-FFF2-40B4-BE49-F238E27FC236}">
              <a16:creationId xmlns:a16="http://schemas.microsoft.com/office/drawing/2014/main" id="{1BA9A148-EF06-4E57-B856-956568D058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28749" cy="630450"/>
        </a:xfrm>
        <a:prstGeom prst="rect">
          <a:avLst/>
        </a:prstGeom>
      </xdr:spPr>
    </xdr:pic>
    <xdr:clientData/>
  </xdr:twoCellAnchor>
  <xdr:twoCellAnchor editAs="absolute">
    <xdr:from>
      <xdr:col>2</xdr:col>
      <xdr:colOff>438150</xdr:colOff>
      <xdr:row>0</xdr:row>
      <xdr:rowOff>138112</xdr:rowOff>
    </xdr:from>
    <xdr:to>
      <xdr:col>3</xdr:col>
      <xdr:colOff>149225</xdr:colOff>
      <xdr:row>1</xdr:row>
      <xdr:rowOff>208987</xdr:rowOff>
    </xdr:to>
    <xdr:grpSp>
      <xdr:nvGrpSpPr>
        <xdr:cNvPr id="17" name="Agrupar 16">
          <a:hlinkClick xmlns:r="http://schemas.openxmlformats.org/officeDocument/2006/relationships" r:id="rId2"/>
          <a:extLst>
            <a:ext uri="{FF2B5EF4-FFF2-40B4-BE49-F238E27FC236}">
              <a16:creationId xmlns:a16="http://schemas.microsoft.com/office/drawing/2014/main" id="{429A5480-E063-447E-A71C-E30620D04BC0}"/>
            </a:ext>
          </a:extLst>
        </xdr:cNvPr>
        <xdr:cNvGrpSpPr/>
      </xdr:nvGrpSpPr>
      <xdr:grpSpPr>
        <a:xfrm>
          <a:off x="2933700" y="138112"/>
          <a:ext cx="1101725" cy="385200"/>
          <a:chOff x="2933700" y="138112"/>
          <a:chExt cx="1095375" cy="385200"/>
        </a:xfrm>
      </xdr:grpSpPr>
      <xdr:sp macro="" textlink="">
        <xdr:nvSpPr>
          <xdr:cNvPr id="18" name="Retângulo 17">
            <a:extLst>
              <a:ext uri="{FF2B5EF4-FFF2-40B4-BE49-F238E27FC236}">
                <a16:creationId xmlns:a16="http://schemas.microsoft.com/office/drawing/2014/main" id="{775B5E1D-7CD2-AD36-8585-72C3E212BF35}"/>
              </a:ext>
            </a:extLst>
          </xdr:cNvPr>
          <xdr:cNvSpPr/>
        </xdr:nvSpPr>
        <xdr:spPr>
          <a:xfrm>
            <a:off x="3243542" y="138112"/>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a:solidFill>
                  <a:srgbClr val="695E4A"/>
                </a:solidFill>
                <a:latin typeface="Calibre regular"/>
              </a:rPr>
              <a:t>Início</a:t>
            </a:r>
          </a:p>
        </xdr:txBody>
      </xdr:sp>
      <xdr:pic>
        <xdr:nvPicPr>
          <xdr:cNvPr id="19" name="Imagem 18">
            <a:extLst>
              <a:ext uri="{FF2B5EF4-FFF2-40B4-BE49-F238E27FC236}">
                <a16:creationId xmlns:a16="http://schemas.microsoft.com/office/drawing/2014/main" id="{373D137F-A91D-1B4F-0819-F4F76D6AA34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33700" y="138112"/>
            <a:ext cx="385200" cy="385200"/>
          </a:xfrm>
          <a:prstGeom prst="rect">
            <a:avLst/>
          </a:prstGeom>
        </xdr:spPr>
      </xdr:pic>
    </xdr:grpSp>
    <xdr:clientData/>
  </xdr:twoCellAnchor>
  <xdr:twoCellAnchor editAs="absolute">
    <xdr:from>
      <xdr:col>3</xdr:col>
      <xdr:colOff>415925</xdr:colOff>
      <xdr:row>0</xdr:row>
      <xdr:rowOff>150018</xdr:rowOff>
    </xdr:from>
    <xdr:to>
      <xdr:col>4</xdr:col>
      <xdr:colOff>130175</xdr:colOff>
      <xdr:row>1</xdr:row>
      <xdr:rowOff>211368</xdr:rowOff>
    </xdr:to>
    <xdr:grpSp>
      <xdr:nvGrpSpPr>
        <xdr:cNvPr id="20" name="Agrupar 19">
          <a:hlinkClick xmlns:r="http://schemas.openxmlformats.org/officeDocument/2006/relationships" r:id="rId4"/>
          <a:extLst>
            <a:ext uri="{FF2B5EF4-FFF2-40B4-BE49-F238E27FC236}">
              <a16:creationId xmlns:a16="http://schemas.microsoft.com/office/drawing/2014/main" id="{7232546E-AD4A-4D61-9A91-5B6893B6E5F5}"/>
            </a:ext>
          </a:extLst>
        </xdr:cNvPr>
        <xdr:cNvGrpSpPr/>
      </xdr:nvGrpSpPr>
      <xdr:grpSpPr>
        <a:xfrm>
          <a:off x="4302125" y="150018"/>
          <a:ext cx="1104900" cy="375675"/>
          <a:chOff x="4295775" y="140493"/>
          <a:chExt cx="1104900" cy="385200"/>
        </a:xfrm>
      </xdr:grpSpPr>
      <xdr:sp macro="" textlink="">
        <xdr:nvSpPr>
          <xdr:cNvPr id="21" name="Retângulo 20">
            <a:extLst>
              <a:ext uri="{FF2B5EF4-FFF2-40B4-BE49-F238E27FC236}">
                <a16:creationId xmlns:a16="http://schemas.microsoft.com/office/drawing/2014/main" id="{A7BD18AF-BC77-A884-69D8-D116A0ABF1FF}"/>
              </a:ext>
            </a:extLst>
          </xdr:cNvPr>
          <xdr:cNvSpPr/>
        </xdr:nvSpPr>
        <xdr:spPr>
          <a:xfrm>
            <a:off x="4615142" y="140493"/>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u="none">
                <a:solidFill>
                  <a:srgbClr val="695E4A"/>
                </a:solidFill>
                <a:latin typeface="Calibre regular"/>
              </a:rPr>
              <a:t>Índice</a:t>
            </a:r>
          </a:p>
        </xdr:txBody>
      </xdr:sp>
      <xdr:pic>
        <xdr:nvPicPr>
          <xdr:cNvPr id="22" name="Imagem 21">
            <a:extLst>
              <a:ext uri="{FF2B5EF4-FFF2-40B4-BE49-F238E27FC236}">
                <a16:creationId xmlns:a16="http://schemas.microsoft.com/office/drawing/2014/main" id="{1C52EFF3-B7F1-0F6C-25E3-87A9AA8957E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295775" y="140493"/>
            <a:ext cx="385200" cy="385200"/>
          </a:xfrm>
          <a:prstGeom prst="rect">
            <a:avLst/>
          </a:prstGeom>
        </xdr:spPr>
      </xdr:pic>
    </xdr:grpSp>
    <xdr:clientData/>
  </xdr:twoCellAnchor>
  <xdr:twoCellAnchor editAs="absolute">
    <xdr:from>
      <xdr:col>8</xdr:col>
      <xdr:colOff>1082769</xdr:colOff>
      <xdr:row>0</xdr:row>
      <xdr:rowOff>152254</xdr:rowOff>
    </xdr:from>
    <xdr:to>
      <xdr:col>9</xdr:col>
      <xdr:colOff>112174</xdr:colOff>
      <xdr:row>1</xdr:row>
      <xdr:rowOff>234342</xdr:rowOff>
    </xdr:to>
    <xdr:grpSp>
      <xdr:nvGrpSpPr>
        <xdr:cNvPr id="23" name="Agrupar 22">
          <a:hlinkClick xmlns:r="http://schemas.openxmlformats.org/officeDocument/2006/relationships" r:id="rId6"/>
          <a:extLst>
            <a:ext uri="{FF2B5EF4-FFF2-40B4-BE49-F238E27FC236}">
              <a16:creationId xmlns:a16="http://schemas.microsoft.com/office/drawing/2014/main" id="{5F2B6C13-39BB-4F7C-ADDC-0CCFB13A8693}"/>
            </a:ext>
          </a:extLst>
        </xdr:cNvPr>
        <xdr:cNvGrpSpPr/>
      </xdr:nvGrpSpPr>
      <xdr:grpSpPr>
        <a:xfrm>
          <a:off x="11922219" y="152254"/>
          <a:ext cx="420055" cy="396413"/>
          <a:chOff x="11937133" y="129787"/>
          <a:chExt cx="416880" cy="386672"/>
        </a:xfrm>
      </xdr:grpSpPr>
      <xdr:sp macro="" textlink="">
        <xdr:nvSpPr>
          <xdr:cNvPr id="24" name="Retângulo: Cantos Arredondados 23">
            <a:extLst>
              <a:ext uri="{FF2B5EF4-FFF2-40B4-BE49-F238E27FC236}">
                <a16:creationId xmlns:a16="http://schemas.microsoft.com/office/drawing/2014/main" id="{2BD77A8D-DD70-09E5-422F-841B900A82F6}"/>
              </a:ext>
            </a:extLst>
          </xdr:cNvPr>
          <xdr:cNvSpPr/>
        </xdr:nvSpPr>
        <xdr:spPr>
          <a:xfrm>
            <a:off x="11937133" y="129787"/>
            <a:ext cx="416880"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25" name="Seta: para a Direita 24">
            <a:extLst>
              <a:ext uri="{FF2B5EF4-FFF2-40B4-BE49-F238E27FC236}">
                <a16:creationId xmlns:a16="http://schemas.microsoft.com/office/drawing/2014/main" id="{C857C849-B448-100E-AAA1-E4DA33D946D6}"/>
              </a:ext>
            </a:extLst>
          </xdr:cNvPr>
          <xdr:cNvSpPr/>
        </xdr:nvSpPr>
        <xdr:spPr>
          <a:xfrm>
            <a:off x="12020462" y="215812"/>
            <a:ext cx="249559" cy="214888"/>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8</xdr:col>
      <xdr:colOff>586749</xdr:colOff>
      <xdr:row>0</xdr:row>
      <xdr:rowOff>152254</xdr:rowOff>
    </xdr:from>
    <xdr:to>
      <xdr:col>8</xdr:col>
      <xdr:colOff>990527</xdr:colOff>
      <xdr:row>1</xdr:row>
      <xdr:rowOff>234342</xdr:rowOff>
    </xdr:to>
    <xdr:grpSp>
      <xdr:nvGrpSpPr>
        <xdr:cNvPr id="26" name="Agrupar 25">
          <a:hlinkClick xmlns:r="http://schemas.openxmlformats.org/officeDocument/2006/relationships" r:id="rId7"/>
          <a:extLst>
            <a:ext uri="{FF2B5EF4-FFF2-40B4-BE49-F238E27FC236}">
              <a16:creationId xmlns:a16="http://schemas.microsoft.com/office/drawing/2014/main" id="{7F40F442-F381-4021-BA2D-A08AF3A75EC0}"/>
            </a:ext>
          </a:extLst>
        </xdr:cNvPr>
        <xdr:cNvGrpSpPr/>
      </xdr:nvGrpSpPr>
      <xdr:grpSpPr>
        <a:xfrm>
          <a:off x="11426199" y="152254"/>
          <a:ext cx="403778" cy="396413"/>
          <a:chOff x="11434763" y="129787"/>
          <a:chExt cx="413303" cy="386672"/>
        </a:xfrm>
      </xdr:grpSpPr>
      <xdr:sp macro="" textlink="">
        <xdr:nvSpPr>
          <xdr:cNvPr id="27" name="Retângulo: Cantos Arredondados 26">
            <a:extLst>
              <a:ext uri="{FF2B5EF4-FFF2-40B4-BE49-F238E27FC236}">
                <a16:creationId xmlns:a16="http://schemas.microsoft.com/office/drawing/2014/main" id="{F46CC4DF-080A-E0AF-C0E9-4CC7C2369F72}"/>
              </a:ext>
            </a:extLst>
          </xdr:cNvPr>
          <xdr:cNvSpPr/>
        </xdr:nvSpPr>
        <xdr:spPr>
          <a:xfrm>
            <a:off x="11434763" y="129787"/>
            <a:ext cx="413303"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28" name="Seta: para a Direita 27">
            <a:extLst>
              <a:ext uri="{FF2B5EF4-FFF2-40B4-BE49-F238E27FC236}">
                <a16:creationId xmlns:a16="http://schemas.microsoft.com/office/drawing/2014/main" id="{3379D590-4EC5-20FB-C5BE-101DC66F4ADA}"/>
              </a:ext>
            </a:extLst>
          </xdr:cNvPr>
          <xdr:cNvSpPr/>
        </xdr:nvSpPr>
        <xdr:spPr>
          <a:xfrm rot="10800000">
            <a:off x="11516147" y="216302"/>
            <a:ext cx="250536" cy="215011"/>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168275</xdr:colOff>
      <xdr:row>2</xdr:row>
      <xdr:rowOff>209550</xdr:rowOff>
    </xdr:from>
    <xdr:to>
      <xdr:col>0</xdr:col>
      <xdr:colOff>2244726</xdr:colOff>
      <xdr:row>3</xdr:row>
      <xdr:rowOff>302111</xdr:rowOff>
    </xdr:to>
    <xdr:sp macro="" textlink="Índice!B6">
      <xdr:nvSpPr>
        <xdr:cNvPr id="30" name="Retângulo: Cantos Arredondados 29">
          <a:hlinkClick xmlns:r="http://schemas.openxmlformats.org/officeDocument/2006/relationships" r:id="rId8"/>
          <a:extLst>
            <a:ext uri="{FF2B5EF4-FFF2-40B4-BE49-F238E27FC236}">
              <a16:creationId xmlns:a16="http://schemas.microsoft.com/office/drawing/2014/main" id="{5D3834F5-BE32-45AB-AC00-B0A49070D9A7}"/>
            </a:ext>
          </a:extLst>
        </xdr:cNvPr>
        <xdr:cNvSpPr/>
      </xdr:nvSpPr>
      <xdr:spPr>
        <a:xfrm>
          <a:off x="168275" y="838200"/>
          <a:ext cx="2076451" cy="40688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marL="0" indent="0" algn="l"/>
          <a:fld id="{259A411C-7DBE-4530-8EF6-A8CEC2FAE158}"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marL="0" indent="0" algn="l"/>
            <a:t>APRESENTAÇÃO</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4</xdr:row>
      <xdr:rowOff>53108</xdr:rowOff>
    </xdr:from>
    <xdr:to>
      <xdr:col>0</xdr:col>
      <xdr:colOff>2244726</xdr:colOff>
      <xdr:row>5</xdr:row>
      <xdr:rowOff>131155</xdr:rowOff>
    </xdr:to>
    <xdr:sp macro="" textlink="Índice!B11">
      <xdr:nvSpPr>
        <xdr:cNvPr id="31" name="Retângulo: Cantos Arredondados 30">
          <a:hlinkClick xmlns:r="http://schemas.openxmlformats.org/officeDocument/2006/relationships" r:id="rId9"/>
          <a:extLst>
            <a:ext uri="{FF2B5EF4-FFF2-40B4-BE49-F238E27FC236}">
              <a16:creationId xmlns:a16="http://schemas.microsoft.com/office/drawing/2014/main" id="{B7AEBF56-9A92-4DB5-A4B8-62E2C0020216}"/>
            </a:ext>
          </a:extLst>
        </xdr:cNvPr>
        <xdr:cNvSpPr/>
      </xdr:nvSpPr>
      <xdr:spPr>
        <a:xfrm>
          <a:off x="168275" y="1310408"/>
          <a:ext cx="2076451" cy="392372"/>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C4A863B6-A460-491E-BABE-1584E326EAAA}"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SOBRE A ENEVA</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5</xdr:row>
      <xdr:rowOff>205219</xdr:rowOff>
    </xdr:from>
    <xdr:to>
      <xdr:col>0</xdr:col>
      <xdr:colOff>2244726</xdr:colOff>
      <xdr:row>6</xdr:row>
      <xdr:rowOff>270565</xdr:rowOff>
    </xdr:to>
    <xdr:sp macro="" textlink="Índice!B18">
      <xdr:nvSpPr>
        <xdr:cNvPr id="32" name="Retângulo: Cantos Arredondados 31">
          <a:hlinkClick xmlns:r="http://schemas.openxmlformats.org/officeDocument/2006/relationships" r:id="rId10"/>
          <a:extLst>
            <a:ext uri="{FF2B5EF4-FFF2-40B4-BE49-F238E27FC236}">
              <a16:creationId xmlns:a16="http://schemas.microsoft.com/office/drawing/2014/main" id="{B74ACC77-772F-43A5-94A1-87D083DF0603}"/>
            </a:ext>
          </a:extLst>
        </xdr:cNvPr>
        <xdr:cNvSpPr/>
      </xdr:nvSpPr>
      <xdr:spPr>
        <a:xfrm>
          <a:off x="168275" y="1776844"/>
          <a:ext cx="2076451" cy="37967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39BD0E4A-66F8-4D02-BC7C-45CDD3CE1E5C}"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GOVERNANÇA CORPORATIVA</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7</xdr:row>
      <xdr:rowOff>20780</xdr:rowOff>
    </xdr:from>
    <xdr:to>
      <xdr:col>0</xdr:col>
      <xdr:colOff>2244726</xdr:colOff>
      <xdr:row>8</xdr:row>
      <xdr:rowOff>95651</xdr:rowOff>
    </xdr:to>
    <xdr:sp macro="" textlink="Índice!B42">
      <xdr:nvSpPr>
        <xdr:cNvPr id="33" name="Retângulo: Cantos Arredondados 32">
          <a:hlinkClick xmlns:r="http://schemas.openxmlformats.org/officeDocument/2006/relationships" r:id="rId11"/>
          <a:extLst>
            <a:ext uri="{FF2B5EF4-FFF2-40B4-BE49-F238E27FC236}">
              <a16:creationId xmlns:a16="http://schemas.microsoft.com/office/drawing/2014/main" id="{C61F69C9-CAB3-4485-8213-CD23857FF9F1}"/>
            </a:ext>
          </a:extLst>
        </xdr:cNvPr>
        <xdr:cNvSpPr/>
      </xdr:nvSpPr>
      <xdr:spPr>
        <a:xfrm>
          <a:off x="168275" y="2221055"/>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A9EB5B9-291A-474B-8953-211520CB3E0E}"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CAPITAL FINANCEIRO</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8</xdr:row>
      <xdr:rowOff>151226</xdr:rowOff>
    </xdr:from>
    <xdr:to>
      <xdr:col>0</xdr:col>
      <xdr:colOff>2244726</xdr:colOff>
      <xdr:row>9</xdr:row>
      <xdr:rowOff>225538</xdr:rowOff>
    </xdr:to>
    <xdr:sp macro="" textlink="Índice!B46">
      <xdr:nvSpPr>
        <xdr:cNvPr id="34" name="Retângulo: Cantos Arredondados 33">
          <a:hlinkClick xmlns:r="http://schemas.openxmlformats.org/officeDocument/2006/relationships" r:id="rId12"/>
          <a:extLst>
            <a:ext uri="{FF2B5EF4-FFF2-40B4-BE49-F238E27FC236}">
              <a16:creationId xmlns:a16="http://schemas.microsoft.com/office/drawing/2014/main" id="{3FD20990-454A-4937-92AB-0B27C6B52060}"/>
            </a:ext>
          </a:extLst>
        </xdr:cNvPr>
        <xdr:cNvSpPr/>
      </xdr:nvSpPr>
      <xdr:spPr>
        <a:xfrm>
          <a:off x="168275" y="2665826"/>
          <a:ext cx="2076451" cy="38863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B3EC7BE-6F97-4CA5-B86D-F687977D186F}" type="TxLink">
            <a:rPr lang="en-US" sz="1050" b="0" i="0" u="none" strike="noStrike">
              <a:solidFill>
                <a:srgbClr val="695E4A"/>
              </a:solidFill>
              <a:effectLst/>
              <a:latin typeface="Calibri regular"/>
              <a:ea typeface="+mn-ea"/>
              <a:cs typeface="+mn-cs"/>
            </a:rPr>
            <a:pPr algn="l"/>
            <a:t>CAPITAL NATURAL</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9</xdr:row>
      <xdr:rowOff>277653</xdr:rowOff>
    </xdr:from>
    <xdr:to>
      <xdr:col>1</xdr:col>
      <xdr:colOff>139</xdr:colOff>
      <xdr:row>11</xdr:row>
      <xdr:rowOff>48566</xdr:rowOff>
    </xdr:to>
    <xdr:sp macro="" textlink="Índice!B88">
      <xdr:nvSpPr>
        <xdr:cNvPr id="35" name="Retângulo: Cantos Arredondados 34">
          <a:hlinkClick xmlns:r="http://schemas.openxmlformats.org/officeDocument/2006/relationships" r:id="rId13"/>
          <a:extLst>
            <a:ext uri="{FF2B5EF4-FFF2-40B4-BE49-F238E27FC236}">
              <a16:creationId xmlns:a16="http://schemas.microsoft.com/office/drawing/2014/main" id="{5BA9093A-B2CC-42C9-A5D3-A56C304118E7}"/>
            </a:ext>
          </a:extLst>
        </xdr:cNvPr>
        <xdr:cNvSpPr/>
      </xdr:nvSpPr>
      <xdr:spPr>
        <a:xfrm>
          <a:off x="168275" y="3106578"/>
          <a:ext cx="2079764" cy="399563"/>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2E64425A-7904-4C4E-B0DE-945D9626985A}" type="TxLink">
            <a:rPr lang="en-US" sz="1050" b="0" i="0" u="none" strike="noStrike">
              <a:solidFill>
                <a:srgbClr val="695E4A"/>
              </a:solidFill>
              <a:effectLst/>
              <a:latin typeface="Calibri regular"/>
              <a:ea typeface="+mn-ea"/>
              <a:cs typeface="+mn-cs"/>
            </a:rPr>
            <a:pPr algn="l"/>
            <a:t>CAPITAL HUMANO</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11</xdr:row>
      <xdr:rowOff>116544</xdr:rowOff>
    </xdr:from>
    <xdr:to>
      <xdr:col>1</xdr:col>
      <xdr:colOff>139</xdr:colOff>
      <xdr:row>12</xdr:row>
      <xdr:rowOff>192669</xdr:rowOff>
    </xdr:to>
    <xdr:sp macro="" textlink="Índice!B114">
      <xdr:nvSpPr>
        <xdr:cNvPr id="36" name="Retângulo: Cantos Arredondados 35">
          <a:hlinkClick xmlns:r="http://schemas.openxmlformats.org/officeDocument/2006/relationships" r:id="rId14"/>
          <a:extLst>
            <a:ext uri="{FF2B5EF4-FFF2-40B4-BE49-F238E27FC236}">
              <a16:creationId xmlns:a16="http://schemas.microsoft.com/office/drawing/2014/main" id="{250C11C5-F69F-45F1-874C-2E599CCFA140}"/>
            </a:ext>
          </a:extLst>
        </xdr:cNvPr>
        <xdr:cNvSpPr/>
      </xdr:nvSpPr>
      <xdr:spPr>
        <a:xfrm>
          <a:off x="168275" y="3574119"/>
          <a:ext cx="2079764" cy="39045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F71310B4-9BEB-435D-8187-548FF8E1523E}" type="TxLink">
            <a:rPr lang="en-US" sz="1050" b="0" i="0" u="none" strike="noStrike">
              <a:solidFill>
                <a:srgbClr val="695E4A"/>
              </a:solidFill>
              <a:effectLst/>
              <a:latin typeface="Calibri regular"/>
              <a:ea typeface="+mn-ea"/>
              <a:cs typeface="+mn-cs"/>
            </a:rPr>
            <a:pPr algn="l"/>
            <a:t>CAPITAL SOCIAL E DE RELACIONAMENTO</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12</xdr:row>
      <xdr:rowOff>247924</xdr:rowOff>
    </xdr:from>
    <xdr:to>
      <xdr:col>1</xdr:col>
      <xdr:colOff>139</xdr:colOff>
      <xdr:row>14</xdr:row>
      <xdr:rowOff>19809</xdr:rowOff>
    </xdr:to>
    <xdr:sp macro="" textlink="Índice!B132">
      <xdr:nvSpPr>
        <xdr:cNvPr id="37" name="Retângulo: Cantos Arredondados 36">
          <a:hlinkClick xmlns:r="http://schemas.openxmlformats.org/officeDocument/2006/relationships" r:id="rId15"/>
          <a:extLst>
            <a:ext uri="{FF2B5EF4-FFF2-40B4-BE49-F238E27FC236}">
              <a16:creationId xmlns:a16="http://schemas.microsoft.com/office/drawing/2014/main" id="{F87A75FB-9D18-496C-9533-7643A678FD05}"/>
            </a:ext>
          </a:extLst>
        </xdr:cNvPr>
        <xdr:cNvSpPr/>
      </xdr:nvSpPr>
      <xdr:spPr>
        <a:xfrm>
          <a:off x="168275" y="4019824"/>
          <a:ext cx="2079764" cy="400535"/>
        </a:xfrm>
        <a:prstGeom prst="roundRect">
          <a:avLst/>
        </a:prstGeom>
        <a:solidFill>
          <a:srgbClr val="7229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9A0E060-36BD-48A6-A127-D846A1982E7D}" type="TxLink">
            <a:rPr lang="en-US" sz="1050" b="1" i="0" u="none" strike="noStrike">
              <a:solidFill>
                <a:schemeClr val="bg1"/>
              </a:solidFill>
              <a:effectLst/>
              <a:latin typeface="Calibri regular"/>
              <a:ea typeface="+mn-ea"/>
              <a:cs typeface="+mn-cs"/>
            </a:rPr>
            <a:pPr algn="l"/>
            <a:t>CAPITAL INTELECTUAL</a:t>
          </a:fld>
          <a:endParaRPr lang="en-US" sz="1050" b="1">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15</xdr:row>
      <xdr:rowOff>257159</xdr:rowOff>
    </xdr:from>
    <xdr:to>
      <xdr:col>1</xdr:col>
      <xdr:colOff>139</xdr:colOff>
      <xdr:row>17</xdr:row>
      <xdr:rowOff>17705</xdr:rowOff>
    </xdr:to>
    <xdr:sp macro="" textlink="Índice!B139">
      <xdr:nvSpPr>
        <xdr:cNvPr id="38" name="Retângulo: Cantos Arredondados 37">
          <a:hlinkClick xmlns:r="http://schemas.openxmlformats.org/officeDocument/2006/relationships" r:id="rId6"/>
          <a:extLst>
            <a:ext uri="{FF2B5EF4-FFF2-40B4-BE49-F238E27FC236}">
              <a16:creationId xmlns:a16="http://schemas.microsoft.com/office/drawing/2014/main" id="{55EE6753-2AF0-406C-8C8F-C8B342F519FF}"/>
            </a:ext>
          </a:extLst>
        </xdr:cNvPr>
        <xdr:cNvSpPr/>
      </xdr:nvSpPr>
      <xdr:spPr>
        <a:xfrm>
          <a:off x="168275" y="4972034"/>
          <a:ext cx="2079764"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D8ED2017-F23F-4A5E-ADE0-57AF774CD28D}" type="TxLink">
            <a:rPr lang="en-US" sz="1050" b="0" i="0" u="none" strike="noStrike">
              <a:solidFill>
                <a:srgbClr val="695E4A"/>
              </a:solidFill>
              <a:effectLst/>
              <a:latin typeface="Calibri regular"/>
              <a:ea typeface="+mn-ea"/>
              <a:cs typeface="+mn-cs"/>
            </a:rPr>
            <a:pPr algn="l"/>
            <a:t>CAPITAL MANUFATURADO</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17</xdr:row>
      <xdr:rowOff>123110</xdr:rowOff>
    </xdr:from>
    <xdr:to>
      <xdr:col>1</xdr:col>
      <xdr:colOff>139</xdr:colOff>
      <xdr:row>18</xdr:row>
      <xdr:rowOff>200212</xdr:rowOff>
    </xdr:to>
    <xdr:sp macro="" textlink="Índice!B141">
      <xdr:nvSpPr>
        <xdr:cNvPr id="39" name="Retângulo: Cantos Arredondados 38">
          <a:hlinkClick xmlns:r="http://schemas.openxmlformats.org/officeDocument/2006/relationships" r:id="rId16"/>
          <a:extLst>
            <a:ext uri="{FF2B5EF4-FFF2-40B4-BE49-F238E27FC236}">
              <a16:creationId xmlns:a16="http://schemas.microsoft.com/office/drawing/2014/main" id="{A67D0A2E-97E6-454B-A067-CEA92DF94B10}"/>
            </a:ext>
          </a:extLst>
        </xdr:cNvPr>
        <xdr:cNvSpPr/>
      </xdr:nvSpPr>
      <xdr:spPr>
        <a:xfrm>
          <a:off x="168275" y="5466635"/>
          <a:ext cx="2079764" cy="39142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F27F5D7-0BEE-481C-83B9-AFCDA79942A7}" type="TxLink">
            <a:rPr lang="en-US" sz="1050" b="0" i="0" u="none" strike="noStrike">
              <a:solidFill>
                <a:srgbClr val="695E4A"/>
              </a:solidFill>
              <a:effectLst/>
              <a:latin typeface="Calibri regular"/>
              <a:ea typeface="+mn-ea"/>
              <a:cs typeface="+mn-cs"/>
            </a:rPr>
            <a:pPr algn="l"/>
            <a:t>INDICADORES PRÓPRIOS</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14</xdr:row>
      <xdr:rowOff>75565</xdr:rowOff>
    </xdr:from>
    <xdr:to>
      <xdr:col>0</xdr:col>
      <xdr:colOff>2244550</xdr:colOff>
      <xdr:row>15</xdr:row>
      <xdr:rowOff>150437</xdr:rowOff>
    </xdr:to>
    <xdr:sp macro="" textlink="Índice!C132">
      <xdr:nvSpPr>
        <xdr:cNvPr id="42" name="Retângulo: Cantos Arredondados 41">
          <a:hlinkClick xmlns:r="http://schemas.openxmlformats.org/officeDocument/2006/relationships" r:id="rId7"/>
          <a:extLst>
            <a:ext uri="{FF2B5EF4-FFF2-40B4-BE49-F238E27FC236}">
              <a16:creationId xmlns:a16="http://schemas.microsoft.com/office/drawing/2014/main" id="{4D8D15F1-C9A8-4F8A-8AEF-98F8333941A5}"/>
            </a:ext>
          </a:extLst>
        </xdr:cNvPr>
        <xdr:cNvSpPr/>
      </xdr:nvSpPr>
      <xdr:spPr>
        <a:xfrm>
          <a:off x="339725" y="4476115"/>
          <a:ext cx="1904825" cy="389197"/>
        </a:xfrm>
        <a:prstGeom prst="roundRect">
          <a:avLst/>
        </a:prstGeom>
        <a:solidFill>
          <a:srgbClr val="722900"/>
        </a:solidFill>
        <a:ln>
          <a:noFill/>
        </a:ln>
        <a:effectLst>
          <a:outerShdw blurRad="76200" dir="13500000" sy="23000" kx="1200000" algn="br" rotWithShape="0">
            <a:prstClr val="black">
              <a:alpha val="2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A39CF211-B88E-4931-9A5F-B96F076377D1}" type="TxLink">
            <a:rPr lang="en-US" sz="1000" b="1" i="0" u="sng" strike="noStrike">
              <a:solidFill>
                <a:schemeClr val="bg1"/>
              </a:solidFill>
              <a:effectLst/>
              <a:latin typeface="Calibri regular"/>
              <a:ea typeface="+mn-ea"/>
              <a:cs typeface="+mn-cs"/>
            </a:rPr>
            <a:pPr algn="l"/>
            <a:t>Inovações e novas oportunidades</a:t>
          </a:fld>
          <a:endParaRPr lang="en-US" sz="1100" b="1" u="sng">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1235074</xdr:colOff>
      <xdr:row>2</xdr:row>
      <xdr:rowOff>1800</xdr:rowOff>
    </xdr:to>
    <xdr:pic>
      <xdr:nvPicPr>
        <xdr:cNvPr id="4" name="Imagem 3">
          <a:extLst>
            <a:ext uri="{FF2B5EF4-FFF2-40B4-BE49-F238E27FC236}">
              <a16:creationId xmlns:a16="http://schemas.microsoft.com/office/drawing/2014/main" id="{A2E345AC-4C4E-FEB8-A129-AC2C6EC9A2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28749" cy="630450"/>
        </a:xfrm>
        <a:prstGeom prst="rect">
          <a:avLst/>
        </a:prstGeom>
      </xdr:spPr>
    </xdr:pic>
    <xdr:clientData/>
  </xdr:twoCellAnchor>
  <xdr:twoCellAnchor editAs="absolute">
    <xdr:from>
      <xdr:col>4</xdr:col>
      <xdr:colOff>4190419</xdr:colOff>
      <xdr:row>0</xdr:row>
      <xdr:rowOff>128869</xdr:rowOff>
    </xdr:from>
    <xdr:to>
      <xdr:col>4</xdr:col>
      <xdr:colOff>4607299</xdr:colOff>
      <xdr:row>1</xdr:row>
      <xdr:rowOff>206376</xdr:rowOff>
    </xdr:to>
    <xdr:grpSp>
      <xdr:nvGrpSpPr>
        <xdr:cNvPr id="10" name="Agrupar 9">
          <a:hlinkClick xmlns:r="http://schemas.openxmlformats.org/officeDocument/2006/relationships" r:id="rId2"/>
          <a:extLst>
            <a:ext uri="{FF2B5EF4-FFF2-40B4-BE49-F238E27FC236}">
              <a16:creationId xmlns:a16="http://schemas.microsoft.com/office/drawing/2014/main" id="{C8E01834-C336-2FD8-C090-334D6DCC5EC1}"/>
            </a:ext>
          </a:extLst>
        </xdr:cNvPr>
        <xdr:cNvGrpSpPr/>
      </xdr:nvGrpSpPr>
      <xdr:grpSpPr>
        <a:xfrm>
          <a:off x="11924719" y="128869"/>
          <a:ext cx="416880" cy="391832"/>
          <a:chOff x="11922668" y="186018"/>
          <a:chExt cx="590053" cy="545456"/>
        </a:xfrm>
      </xdr:grpSpPr>
      <xdr:sp macro="" textlink="">
        <xdr:nvSpPr>
          <xdr:cNvPr id="6" name="Retângulo: Cantos Arredondados 5">
            <a:extLst>
              <a:ext uri="{FF2B5EF4-FFF2-40B4-BE49-F238E27FC236}">
                <a16:creationId xmlns:a16="http://schemas.microsoft.com/office/drawing/2014/main" id="{5A193670-CC21-0933-F1A3-15AFFBF9F407}"/>
              </a:ext>
            </a:extLst>
          </xdr:cNvPr>
          <xdr:cNvSpPr/>
        </xdr:nvSpPr>
        <xdr:spPr>
          <a:xfrm>
            <a:off x="11922668" y="186018"/>
            <a:ext cx="590053" cy="545456"/>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7" name="Seta: para a Direita 6">
            <a:extLst>
              <a:ext uri="{FF2B5EF4-FFF2-40B4-BE49-F238E27FC236}">
                <a16:creationId xmlns:a16="http://schemas.microsoft.com/office/drawing/2014/main" id="{8A680403-EC8F-7F95-9D57-BFA0A54EA11B}"/>
              </a:ext>
            </a:extLst>
          </xdr:cNvPr>
          <xdr:cNvSpPr/>
        </xdr:nvSpPr>
        <xdr:spPr>
          <a:xfrm>
            <a:off x="12040612" y="307368"/>
            <a:ext cx="353227" cy="303130"/>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4</xdr:col>
      <xdr:colOff>3691224</xdr:colOff>
      <xdr:row>0</xdr:row>
      <xdr:rowOff>128869</xdr:rowOff>
    </xdr:from>
    <xdr:to>
      <xdr:col>4</xdr:col>
      <xdr:colOff>4110877</xdr:colOff>
      <xdr:row>1</xdr:row>
      <xdr:rowOff>206376</xdr:rowOff>
    </xdr:to>
    <xdr:grpSp>
      <xdr:nvGrpSpPr>
        <xdr:cNvPr id="9" name="Agrupar 8">
          <a:hlinkClick xmlns:r="http://schemas.openxmlformats.org/officeDocument/2006/relationships" r:id="rId3"/>
          <a:extLst>
            <a:ext uri="{FF2B5EF4-FFF2-40B4-BE49-F238E27FC236}">
              <a16:creationId xmlns:a16="http://schemas.microsoft.com/office/drawing/2014/main" id="{3B4A9C9D-E9A4-5677-59F1-533A25B59641}"/>
            </a:ext>
          </a:extLst>
        </xdr:cNvPr>
        <xdr:cNvGrpSpPr/>
      </xdr:nvGrpSpPr>
      <xdr:grpSpPr>
        <a:xfrm>
          <a:off x="11425524" y="128869"/>
          <a:ext cx="419653" cy="391832"/>
          <a:chOff x="11250702" y="186018"/>
          <a:chExt cx="582710" cy="542364"/>
        </a:xfrm>
      </xdr:grpSpPr>
      <xdr:sp macro="" textlink="">
        <xdr:nvSpPr>
          <xdr:cNvPr id="5" name="Retângulo: Cantos Arredondados 4">
            <a:extLst>
              <a:ext uri="{FF2B5EF4-FFF2-40B4-BE49-F238E27FC236}">
                <a16:creationId xmlns:a16="http://schemas.microsoft.com/office/drawing/2014/main" id="{EDB05B89-835E-E3F8-0A2B-87094C3E1FDC}"/>
              </a:ext>
            </a:extLst>
          </xdr:cNvPr>
          <xdr:cNvSpPr/>
        </xdr:nvSpPr>
        <xdr:spPr>
          <a:xfrm>
            <a:off x="11250702" y="186018"/>
            <a:ext cx="582710" cy="542364"/>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8" name="Seta: para a Direita 7">
            <a:extLst>
              <a:ext uri="{FF2B5EF4-FFF2-40B4-BE49-F238E27FC236}">
                <a16:creationId xmlns:a16="http://schemas.microsoft.com/office/drawing/2014/main" id="{0EB5A6E3-7ACC-21E9-83C6-E28CDD2E200E}"/>
              </a:ext>
            </a:extLst>
          </xdr:cNvPr>
          <xdr:cNvSpPr/>
        </xdr:nvSpPr>
        <xdr:spPr>
          <a:xfrm rot="10800000">
            <a:off x="11365444" y="307368"/>
            <a:ext cx="353227" cy="301585"/>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2</xdr:col>
      <xdr:colOff>95250</xdr:colOff>
      <xdr:row>0</xdr:row>
      <xdr:rowOff>138112</xdr:rowOff>
    </xdr:from>
    <xdr:to>
      <xdr:col>2</xdr:col>
      <xdr:colOff>1196975</xdr:colOff>
      <xdr:row>1</xdr:row>
      <xdr:rowOff>208987</xdr:rowOff>
    </xdr:to>
    <xdr:grpSp>
      <xdr:nvGrpSpPr>
        <xdr:cNvPr id="17" name="Agrupar 16">
          <a:hlinkClick xmlns:r="http://schemas.openxmlformats.org/officeDocument/2006/relationships" r:id="rId3"/>
          <a:extLst>
            <a:ext uri="{FF2B5EF4-FFF2-40B4-BE49-F238E27FC236}">
              <a16:creationId xmlns:a16="http://schemas.microsoft.com/office/drawing/2014/main" id="{4D5A33DA-11EC-CA30-1A4B-913C2E93AA01}"/>
            </a:ext>
          </a:extLst>
        </xdr:cNvPr>
        <xdr:cNvGrpSpPr/>
      </xdr:nvGrpSpPr>
      <xdr:grpSpPr>
        <a:xfrm>
          <a:off x="2933700" y="138112"/>
          <a:ext cx="1101725" cy="385200"/>
          <a:chOff x="2933700" y="138112"/>
          <a:chExt cx="1095375" cy="385200"/>
        </a:xfrm>
      </xdr:grpSpPr>
      <xdr:sp macro="" textlink="">
        <xdr:nvSpPr>
          <xdr:cNvPr id="2" name="Retângulo 1">
            <a:extLst>
              <a:ext uri="{FF2B5EF4-FFF2-40B4-BE49-F238E27FC236}">
                <a16:creationId xmlns:a16="http://schemas.microsoft.com/office/drawing/2014/main" id="{BA88AA5C-B557-82A1-68F0-B5B5983AE374}"/>
              </a:ext>
            </a:extLst>
          </xdr:cNvPr>
          <xdr:cNvSpPr/>
        </xdr:nvSpPr>
        <xdr:spPr>
          <a:xfrm>
            <a:off x="3243542" y="138112"/>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a:solidFill>
                  <a:srgbClr val="695E4A"/>
                </a:solidFill>
                <a:latin typeface="Calibre regular"/>
              </a:rPr>
              <a:t>Início</a:t>
            </a:r>
          </a:p>
        </xdr:txBody>
      </xdr:sp>
      <xdr:pic>
        <xdr:nvPicPr>
          <xdr:cNvPr id="12" name="Imagem 11">
            <a:extLst>
              <a:ext uri="{FF2B5EF4-FFF2-40B4-BE49-F238E27FC236}">
                <a16:creationId xmlns:a16="http://schemas.microsoft.com/office/drawing/2014/main" id="{5C67695D-2103-793D-81C7-3E76F633ED3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933700" y="138112"/>
            <a:ext cx="385200" cy="385200"/>
          </a:xfrm>
          <a:prstGeom prst="rect">
            <a:avLst/>
          </a:prstGeom>
        </xdr:spPr>
      </xdr:pic>
    </xdr:grpSp>
    <xdr:clientData/>
  </xdr:twoCellAnchor>
  <xdr:twoCellAnchor editAs="absolute">
    <xdr:from>
      <xdr:col>2</xdr:col>
      <xdr:colOff>1463675</xdr:colOff>
      <xdr:row>0</xdr:row>
      <xdr:rowOff>150018</xdr:rowOff>
    </xdr:from>
    <xdr:to>
      <xdr:col>2</xdr:col>
      <xdr:colOff>2568575</xdr:colOff>
      <xdr:row>1</xdr:row>
      <xdr:rowOff>211368</xdr:rowOff>
    </xdr:to>
    <xdr:grpSp>
      <xdr:nvGrpSpPr>
        <xdr:cNvPr id="16" name="Agrupar 15">
          <a:hlinkClick xmlns:r="http://schemas.openxmlformats.org/officeDocument/2006/relationships" r:id="rId5"/>
          <a:extLst>
            <a:ext uri="{FF2B5EF4-FFF2-40B4-BE49-F238E27FC236}">
              <a16:creationId xmlns:a16="http://schemas.microsoft.com/office/drawing/2014/main" id="{9C992751-FE5A-C1D4-62DA-0298421AB395}"/>
            </a:ext>
          </a:extLst>
        </xdr:cNvPr>
        <xdr:cNvGrpSpPr/>
      </xdr:nvGrpSpPr>
      <xdr:grpSpPr>
        <a:xfrm>
          <a:off x="4302125" y="150018"/>
          <a:ext cx="1104900" cy="375675"/>
          <a:chOff x="4295775" y="140493"/>
          <a:chExt cx="1104900" cy="385200"/>
        </a:xfrm>
      </xdr:grpSpPr>
      <xdr:sp macro="" textlink="">
        <xdr:nvSpPr>
          <xdr:cNvPr id="13" name="Retângulo 12">
            <a:extLst>
              <a:ext uri="{FF2B5EF4-FFF2-40B4-BE49-F238E27FC236}">
                <a16:creationId xmlns:a16="http://schemas.microsoft.com/office/drawing/2014/main" id="{FD29C0D2-14E6-8A97-C1E0-DC2648F0F44B}"/>
              </a:ext>
            </a:extLst>
          </xdr:cNvPr>
          <xdr:cNvSpPr/>
        </xdr:nvSpPr>
        <xdr:spPr>
          <a:xfrm>
            <a:off x="4615142" y="140493"/>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u="sng">
                <a:solidFill>
                  <a:srgbClr val="695E4A"/>
                </a:solidFill>
                <a:latin typeface="Calibre regular"/>
              </a:rPr>
              <a:t>Índice</a:t>
            </a:r>
          </a:p>
        </xdr:txBody>
      </xdr:sp>
      <xdr:pic>
        <xdr:nvPicPr>
          <xdr:cNvPr id="15" name="Imagem 14">
            <a:extLst>
              <a:ext uri="{FF2B5EF4-FFF2-40B4-BE49-F238E27FC236}">
                <a16:creationId xmlns:a16="http://schemas.microsoft.com/office/drawing/2014/main" id="{BA8D1A18-43A8-1D93-3FAC-263B3196508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295775" y="140493"/>
            <a:ext cx="385200" cy="385200"/>
          </a:xfrm>
          <a:prstGeom prst="rect">
            <a:avLst/>
          </a:prstGeom>
        </xdr:spPr>
      </xdr:pic>
    </xdr:grpSp>
    <xdr:clientData/>
  </xdr:twoCellAnchor>
</xdr:wsDr>
</file>

<file path=xl/drawings/drawing3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1428749</xdr:colOff>
      <xdr:row>2</xdr:row>
      <xdr:rowOff>1800</xdr:rowOff>
    </xdr:to>
    <xdr:pic>
      <xdr:nvPicPr>
        <xdr:cNvPr id="3" name="Imagem 2">
          <a:extLst>
            <a:ext uri="{FF2B5EF4-FFF2-40B4-BE49-F238E27FC236}">
              <a16:creationId xmlns:a16="http://schemas.microsoft.com/office/drawing/2014/main" id="{DCDC28AB-22AB-45B1-8B5C-11B63C21AC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28749" cy="630450"/>
        </a:xfrm>
        <a:prstGeom prst="rect">
          <a:avLst/>
        </a:prstGeom>
      </xdr:spPr>
    </xdr:pic>
    <xdr:clientData/>
  </xdr:twoCellAnchor>
  <xdr:twoCellAnchor editAs="absolute">
    <xdr:from>
      <xdr:col>2</xdr:col>
      <xdr:colOff>438150</xdr:colOff>
      <xdr:row>0</xdr:row>
      <xdr:rowOff>138112</xdr:rowOff>
    </xdr:from>
    <xdr:to>
      <xdr:col>3</xdr:col>
      <xdr:colOff>149225</xdr:colOff>
      <xdr:row>1</xdr:row>
      <xdr:rowOff>208987</xdr:rowOff>
    </xdr:to>
    <xdr:grpSp>
      <xdr:nvGrpSpPr>
        <xdr:cNvPr id="4" name="Agrupar 3">
          <a:hlinkClick xmlns:r="http://schemas.openxmlformats.org/officeDocument/2006/relationships" r:id="rId2"/>
          <a:extLst>
            <a:ext uri="{FF2B5EF4-FFF2-40B4-BE49-F238E27FC236}">
              <a16:creationId xmlns:a16="http://schemas.microsoft.com/office/drawing/2014/main" id="{BF280411-3F0F-4209-B0D6-A76809871225}"/>
            </a:ext>
          </a:extLst>
        </xdr:cNvPr>
        <xdr:cNvGrpSpPr/>
      </xdr:nvGrpSpPr>
      <xdr:grpSpPr>
        <a:xfrm>
          <a:off x="2933700" y="138112"/>
          <a:ext cx="1101725" cy="385200"/>
          <a:chOff x="2933700" y="138112"/>
          <a:chExt cx="1095375" cy="385200"/>
        </a:xfrm>
      </xdr:grpSpPr>
      <xdr:sp macro="" textlink="">
        <xdr:nvSpPr>
          <xdr:cNvPr id="5" name="Retângulo 4">
            <a:extLst>
              <a:ext uri="{FF2B5EF4-FFF2-40B4-BE49-F238E27FC236}">
                <a16:creationId xmlns:a16="http://schemas.microsoft.com/office/drawing/2014/main" id="{CC61AE1E-735E-3269-D8F0-AF518242CCA3}"/>
              </a:ext>
            </a:extLst>
          </xdr:cNvPr>
          <xdr:cNvSpPr/>
        </xdr:nvSpPr>
        <xdr:spPr>
          <a:xfrm>
            <a:off x="3243542" y="138112"/>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a:solidFill>
                  <a:srgbClr val="695E4A"/>
                </a:solidFill>
                <a:latin typeface="Calibre regular"/>
              </a:rPr>
              <a:t>Início</a:t>
            </a:r>
          </a:p>
        </xdr:txBody>
      </xdr:sp>
      <xdr:pic>
        <xdr:nvPicPr>
          <xdr:cNvPr id="6" name="Imagem 5">
            <a:extLst>
              <a:ext uri="{FF2B5EF4-FFF2-40B4-BE49-F238E27FC236}">
                <a16:creationId xmlns:a16="http://schemas.microsoft.com/office/drawing/2014/main" id="{0376CF7A-5819-E323-BFCD-13352B68E16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33700" y="138112"/>
            <a:ext cx="385200" cy="385200"/>
          </a:xfrm>
          <a:prstGeom prst="rect">
            <a:avLst/>
          </a:prstGeom>
        </xdr:spPr>
      </xdr:pic>
    </xdr:grpSp>
    <xdr:clientData/>
  </xdr:twoCellAnchor>
  <xdr:twoCellAnchor editAs="absolute">
    <xdr:from>
      <xdr:col>3</xdr:col>
      <xdr:colOff>415925</xdr:colOff>
      <xdr:row>0</xdr:row>
      <xdr:rowOff>150018</xdr:rowOff>
    </xdr:from>
    <xdr:to>
      <xdr:col>4</xdr:col>
      <xdr:colOff>130175</xdr:colOff>
      <xdr:row>1</xdr:row>
      <xdr:rowOff>211368</xdr:rowOff>
    </xdr:to>
    <xdr:grpSp>
      <xdr:nvGrpSpPr>
        <xdr:cNvPr id="7" name="Agrupar 6">
          <a:hlinkClick xmlns:r="http://schemas.openxmlformats.org/officeDocument/2006/relationships" r:id="rId4"/>
          <a:extLst>
            <a:ext uri="{FF2B5EF4-FFF2-40B4-BE49-F238E27FC236}">
              <a16:creationId xmlns:a16="http://schemas.microsoft.com/office/drawing/2014/main" id="{8D54815A-E6F3-484E-AE34-3C8C35540694}"/>
            </a:ext>
          </a:extLst>
        </xdr:cNvPr>
        <xdr:cNvGrpSpPr/>
      </xdr:nvGrpSpPr>
      <xdr:grpSpPr>
        <a:xfrm>
          <a:off x="4302125" y="150018"/>
          <a:ext cx="1104900" cy="375675"/>
          <a:chOff x="4295775" y="140493"/>
          <a:chExt cx="1104900" cy="385200"/>
        </a:xfrm>
      </xdr:grpSpPr>
      <xdr:sp macro="" textlink="">
        <xdr:nvSpPr>
          <xdr:cNvPr id="8" name="Retângulo 7">
            <a:extLst>
              <a:ext uri="{FF2B5EF4-FFF2-40B4-BE49-F238E27FC236}">
                <a16:creationId xmlns:a16="http://schemas.microsoft.com/office/drawing/2014/main" id="{DB1D25F1-3BFA-A4E6-BC62-327C059CEBAE}"/>
              </a:ext>
            </a:extLst>
          </xdr:cNvPr>
          <xdr:cNvSpPr/>
        </xdr:nvSpPr>
        <xdr:spPr>
          <a:xfrm>
            <a:off x="4615142" y="140493"/>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u="none">
                <a:solidFill>
                  <a:srgbClr val="695E4A"/>
                </a:solidFill>
                <a:latin typeface="Calibre regular"/>
              </a:rPr>
              <a:t>Índice</a:t>
            </a:r>
          </a:p>
        </xdr:txBody>
      </xdr:sp>
      <xdr:pic>
        <xdr:nvPicPr>
          <xdr:cNvPr id="9" name="Imagem 8">
            <a:extLst>
              <a:ext uri="{FF2B5EF4-FFF2-40B4-BE49-F238E27FC236}">
                <a16:creationId xmlns:a16="http://schemas.microsoft.com/office/drawing/2014/main" id="{05482100-A746-13DF-5DD3-34C4F759F3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295775" y="140493"/>
            <a:ext cx="385200" cy="385200"/>
          </a:xfrm>
          <a:prstGeom prst="rect">
            <a:avLst/>
          </a:prstGeom>
        </xdr:spPr>
      </xdr:pic>
    </xdr:grpSp>
    <xdr:clientData/>
  </xdr:twoCellAnchor>
  <xdr:twoCellAnchor editAs="absolute">
    <xdr:from>
      <xdr:col>8</xdr:col>
      <xdr:colOff>1082769</xdr:colOff>
      <xdr:row>0</xdr:row>
      <xdr:rowOff>152254</xdr:rowOff>
    </xdr:from>
    <xdr:to>
      <xdr:col>9</xdr:col>
      <xdr:colOff>112174</xdr:colOff>
      <xdr:row>1</xdr:row>
      <xdr:rowOff>237517</xdr:rowOff>
    </xdr:to>
    <xdr:grpSp>
      <xdr:nvGrpSpPr>
        <xdr:cNvPr id="10" name="Agrupar 9">
          <a:hlinkClick xmlns:r="http://schemas.openxmlformats.org/officeDocument/2006/relationships" r:id="rId6"/>
          <a:extLst>
            <a:ext uri="{FF2B5EF4-FFF2-40B4-BE49-F238E27FC236}">
              <a16:creationId xmlns:a16="http://schemas.microsoft.com/office/drawing/2014/main" id="{8A89AADE-7045-4F44-9028-A1CBD573E33D}"/>
            </a:ext>
          </a:extLst>
        </xdr:cNvPr>
        <xdr:cNvGrpSpPr/>
      </xdr:nvGrpSpPr>
      <xdr:grpSpPr>
        <a:xfrm>
          <a:off x="11922219" y="152254"/>
          <a:ext cx="420055" cy="399588"/>
          <a:chOff x="11937133" y="129787"/>
          <a:chExt cx="416880" cy="386672"/>
        </a:xfrm>
      </xdr:grpSpPr>
      <xdr:sp macro="" textlink="">
        <xdr:nvSpPr>
          <xdr:cNvPr id="11" name="Retângulo: Cantos Arredondados 10">
            <a:extLst>
              <a:ext uri="{FF2B5EF4-FFF2-40B4-BE49-F238E27FC236}">
                <a16:creationId xmlns:a16="http://schemas.microsoft.com/office/drawing/2014/main" id="{97D75613-9D23-64BD-AC22-64E65B8E3751}"/>
              </a:ext>
            </a:extLst>
          </xdr:cNvPr>
          <xdr:cNvSpPr/>
        </xdr:nvSpPr>
        <xdr:spPr>
          <a:xfrm>
            <a:off x="11937133" y="129787"/>
            <a:ext cx="416880"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2" name="Seta: para a Direita 11">
            <a:extLst>
              <a:ext uri="{FF2B5EF4-FFF2-40B4-BE49-F238E27FC236}">
                <a16:creationId xmlns:a16="http://schemas.microsoft.com/office/drawing/2014/main" id="{059ED3FC-4AAD-033D-162C-620A67672C08}"/>
              </a:ext>
            </a:extLst>
          </xdr:cNvPr>
          <xdr:cNvSpPr/>
        </xdr:nvSpPr>
        <xdr:spPr>
          <a:xfrm>
            <a:off x="12020462" y="215812"/>
            <a:ext cx="249559" cy="214888"/>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8</xdr:col>
      <xdr:colOff>586749</xdr:colOff>
      <xdr:row>0</xdr:row>
      <xdr:rowOff>152254</xdr:rowOff>
    </xdr:from>
    <xdr:to>
      <xdr:col>8</xdr:col>
      <xdr:colOff>990527</xdr:colOff>
      <xdr:row>1</xdr:row>
      <xdr:rowOff>237517</xdr:rowOff>
    </xdr:to>
    <xdr:grpSp>
      <xdr:nvGrpSpPr>
        <xdr:cNvPr id="13" name="Agrupar 12">
          <a:hlinkClick xmlns:r="http://schemas.openxmlformats.org/officeDocument/2006/relationships" r:id="rId7"/>
          <a:extLst>
            <a:ext uri="{FF2B5EF4-FFF2-40B4-BE49-F238E27FC236}">
              <a16:creationId xmlns:a16="http://schemas.microsoft.com/office/drawing/2014/main" id="{E86484E6-2FA1-4C06-8A84-F2D7DB880A08}"/>
            </a:ext>
          </a:extLst>
        </xdr:cNvPr>
        <xdr:cNvGrpSpPr/>
      </xdr:nvGrpSpPr>
      <xdr:grpSpPr>
        <a:xfrm>
          <a:off x="11426199" y="152254"/>
          <a:ext cx="403778" cy="399588"/>
          <a:chOff x="11434763" y="129787"/>
          <a:chExt cx="413303" cy="386672"/>
        </a:xfrm>
      </xdr:grpSpPr>
      <xdr:sp macro="" textlink="">
        <xdr:nvSpPr>
          <xdr:cNvPr id="14" name="Retângulo: Cantos Arredondados 13">
            <a:extLst>
              <a:ext uri="{FF2B5EF4-FFF2-40B4-BE49-F238E27FC236}">
                <a16:creationId xmlns:a16="http://schemas.microsoft.com/office/drawing/2014/main" id="{574E6F27-D8FB-BE98-1784-D12AA3757B30}"/>
              </a:ext>
            </a:extLst>
          </xdr:cNvPr>
          <xdr:cNvSpPr/>
        </xdr:nvSpPr>
        <xdr:spPr>
          <a:xfrm>
            <a:off x="11434763" y="129787"/>
            <a:ext cx="413303"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5" name="Seta: para a Direita 14">
            <a:extLst>
              <a:ext uri="{FF2B5EF4-FFF2-40B4-BE49-F238E27FC236}">
                <a16:creationId xmlns:a16="http://schemas.microsoft.com/office/drawing/2014/main" id="{63ACAB94-FA26-E97F-2DFC-A2DF2F8E6761}"/>
              </a:ext>
            </a:extLst>
          </xdr:cNvPr>
          <xdr:cNvSpPr/>
        </xdr:nvSpPr>
        <xdr:spPr>
          <a:xfrm rot="10800000">
            <a:off x="11516147" y="216302"/>
            <a:ext cx="250536" cy="215011"/>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168275</xdr:colOff>
      <xdr:row>2</xdr:row>
      <xdr:rowOff>209550</xdr:rowOff>
    </xdr:from>
    <xdr:to>
      <xdr:col>0</xdr:col>
      <xdr:colOff>2244726</xdr:colOff>
      <xdr:row>3</xdr:row>
      <xdr:rowOff>302111</xdr:rowOff>
    </xdr:to>
    <xdr:sp macro="" textlink="Índice!B6">
      <xdr:nvSpPr>
        <xdr:cNvPr id="17" name="Retângulo: Cantos Arredondados 16">
          <a:hlinkClick xmlns:r="http://schemas.openxmlformats.org/officeDocument/2006/relationships" r:id="rId8"/>
          <a:extLst>
            <a:ext uri="{FF2B5EF4-FFF2-40B4-BE49-F238E27FC236}">
              <a16:creationId xmlns:a16="http://schemas.microsoft.com/office/drawing/2014/main" id="{4C8B2CFD-D5BC-4E2A-801A-5D54158289B5}"/>
            </a:ext>
          </a:extLst>
        </xdr:cNvPr>
        <xdr:cNvSpPr/>
      </xdr:nvSpPr>
      <xdr:spPr>
        <a:xfrm>
          <a:off x="168275" y="838200"/>
          <a:ext cx="2076451" cy="40688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marL="0" indent="0" algn="l"/>
          <a:fld id="{259A411C-7DBE-4530-8EF6-A8CEC2FAE158}"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marL="0" indent="0" algn="l"/>
            <a:t>APRESENTAÇÃO</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4</xdr:row>
      <xdr:rowOff>53108</xdr:rowOff>
    </xdr:from>
    <xdr:to>
      <xdr:col>0</xdr:col>
      <xdr:colOff>2244726</xdr:colOff>
      <xdr:row>5</xdr:row>
      <xdr:rowOff>131155</xdr:rowOff>
    </xdr:to>
    <xdr:sp macro="" textlink="Índice!B11">
      <xdr:nvSpPr>
        <xdr:cNvPr id="18" name="Retângulo: Cantos Arredondados 17">
          <a:hlinkClick xmlns:r="http://schemas.openxmlformats.org/officeDocument/2006/relationships" r:id="rId9"/>
          <a:extLst>
            <a:ext uri="{FF2B5EF4-FFF2-40B4-BE49-F238E27FC236}">
              <a16:creationId xmlns:a16="http://schemas.microsoft.com/office/drawing/2014/main" id="{A2733DEB-9A4E-4EE8-8A09-659520B7025D}"/>
            </a:ext>
          </a:extLst>
        </xdr:cNvPr>
        <xdr:cNvSpPr/>
      </xdr:nvSpPr>
      <xdr:spPr>
        <a:xfrm>
          <a:off x="168275" y="1310408"/>
          <a:ext cx="2076451" cy="392372"/>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C4A863B6-A460-491E-BABE-1584E326EAAA}"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SOBRE A ENEVA</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5</xdr:row>
      <xdr:rowOff>205219</xdr:rowOff>
    </xdr:from>
    <xdr:to>
      <xdr:col>0</xdr:col>
      <xdr:colOff>2244726</xdr:colOff>
      <xdr:row>6</xdr:row>
      <xdr:rowOff>270565</xdr:rowOff>
    </xdr:to>
    <xdr:sp macro="" textlink="Índice!B18">
      <xdr:nvSpPr>
        <xdr:cNvPr id="19" name="Retângulo: Cantos Arredondados 18">
          <a:hlinkClick xmlns:r="http://schemas.openxmlformats.org/officeDocument/2006/relationships" r:id="rId10"/>
          <a:extLst>
            <a:ext uri="{FF2B5EF4-FFF2-40B4-BE49-F238E27FC236}">
              <a16:creationId xmlns:a16="http://schemas.microsoft.com/office/drawing/2014/main" id="{8878FF54-676D-492E-A219-08DB560FEF9D}"/>
            </a:ext>
          </a:extLst>
        </xdr:cNvPr>
        <xdr:cNvSpPr/>
      </xdr:nvSpPr>
      <xdr:spPr>
        <a:xfrm>
          <a:off x="168275" y="1776844"/>
          <a:ext cx="2076451" cy="37967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39BD0E4A-66F8-4D02-BC7C-45CDD3CE1E5C}"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GOVERNANÇA CORPORATIVA</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7</xdr:row>
      <xdr:rowOff>20780</xdr:rowOff>
    </xdr:from>
    <xdr:to>
      <xdr:col>0</xdr:col>
      <xdr:colOff>2244726</xdr:colOff>
      <xdr:row>8</xdr:row>
      <xdr:rowOff>95651</xdr:rowOff>
    </xdr:to>
    <xdr:sp macro="" textlink="Índice!B42">
      <xdr:nvSpPr>
        <xdr:cNvPr id="20" name="Retângulo: Cantos Arredondados 19">
          <a:hlinkClick xmlns:r="http://schemas.openxmlformats.org/officeDocument/2006/relationships" r:id="rId11"/>
          <a:extLst>
            <a:ext uri="{FF2B5EF4-FFF2-40B4-BE49-F238E27FC236}">
              <a16:creationId xmlns:a16="http://schemas.microsoft.com/office/drawing/2014/main" id="{9FD22A08-74EA-4CD7-AA07-D98A81A54DF9}"/>
            </a:ext>
          </a:extLst>
        </xdr:cNvPr>
        <xdr:cNvSpPr/>
      </xdr:nvSpPr>
      <xdr:spPr>
        <a:xfrm>
          <a:off x="168275" y="2221055"/>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A9EB5B9-291A-474B-8953-211520CB3E0E}"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CAPITAL FINANCEIRO</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8</xdr:row>
      <xdr:rowOff>151226</xdr:rowOff>
    </xdr:from>
    <xdr:to>
      <xdr:col>0</xdr:col>
      <xdr:colOff>2244726</xdr:colOff>
      <xdr:row>9</xdr:row>
      <xdr:rowOff>225538</xdr:rowOff>
    </xdr:to>
    <xdr:sp macro="" textlink="Índice!B46">
      <xdr:nvSpPr>
        <xdr:cNvPr id="21" name="Retângulo: Cantos Arredondados 20">
          <a:hlinkClick xmlns:r="http://schemas.openxmlformats.org/officeDocument/2006/relationships" r:id="rId12"/>
          <a:extLst>
            <a:ext uri="{FF2B5EF4-FFF2-40B4-BE49-F238E27FC236}">
              <a16:creationId xmlns:a16="http://schemas.microsoft.com/office/drawing/2014/main" id="{6A727AFA-5149-4781-BD59-B995E7DA5A13}"/>
            </a:ext>
          </a:extLst>
        </xdr:cNvPr>
        <xdr:cNvSpPr/>
      </xdr:nvSpPr>
      <xdr:spPr>
        <a:xfrm>
          <a:off x="168275" y="2665826"/>
          <a:ext cx="2076451" cy="38863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B3EC7BE-6F97-4CA5-B86D-F687977D186F}" type="TxLink">
            <a:rPr lang="en-US" sz="1050" b="0" i="0" u="none" strike="noStrike">
              <a:solidFill>
                <a:srgbClr val="695E4A"/>
              </a:solidFill>
              <a:effectLst/>
              <a:latin typeface="Calibri regular"/>
              <a:ea typeface="+mn-ea"/>
              <a:cs typeface="+mn-cs"/>
            </a:rPr>
            <a:pPr algn="l"/>
            <a:t>CAPITAL NATURAL</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9</xdr:row>
      <xdr:rowOff>280828</xdr:rowOff>
    </xdr:from>
    <xdr:to>
      <xdr:col>1</xdr:col>
      <xdr:colOff>139</xdr:colOff>
      <xdr:row>11</xdr:row>
      <xdr:rowOff>51741</xdr:rowOff>
    </xdr:to>
    <xdr:sp macro="" textlink="Índice!B88">
      <xdr:nvSpPr>
        <xdr:cNvPr id="22" name="Retângulo: Cantos Arredondados 21">
          <a:hlinkClick xmlns:r="http://schemas.openxmlformats.org/officeDocument/2006/relationships" r:id="rId13"/>
          <a:extLst>
            <a:ext uri="{FF2B5EF4-FFF2-40B4-BE49-F238E27FC236}">
              <a16:creationId xmlns:a16="http://schemas.microsoft.com/office/drawing/2014/main" id="{D60992B0-D510-4622-A5E6-4B58CC61D158}"/>
            </a:ext>
          </a:extLst>
        </xdr:cNvPr>
        <xdr:cNvSpPr/>
      </xdr:nvSpPr>
      <xdr:spPr>
        <a:xfrm>
          <a:off x="168275" y="3106578"/>
          <a:ext cx="2079764" cy="399563"/>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2E64425A-7904-4C4E-B0DE-945D9626985A}" type="TxLink">
            <a:rPr lang="en-US" sz="1050" b="0" i="0" u="none" strike="noStrike">
              <a:solidFill>
                <a:srgbClr val="695E4A"/>
              </a:solidFill>
              <a:effectLst/>
              <a:latin typeface="Calibri regular"/>
              <a:ea typeface="+mn-ea"/>
              <a:cs typeface="+mn-cs"/>
            </a:rPr>
            <a:pPr algn="l"/>
            <a:t>CAPITAL HUMANO</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11</xdr:row>
      <xdr:rowOff>116544</xdr:rowOff>
    </xdr:from>
    <xdr:to>
      <xdr:col>1</xdr:col>
      <xdr:colOff>139</xdr:colOff>
      <xdr:row>12</xdr:row>
      <xdr:rowOff>192669</xdr:rowOff>
    </xdr:to>
    <xdr:sp macro="" textlink="Índice!B114">
      <xdr:nvSpPr>
        <xdr:cNvPr id="23" name="Retângulo: Cantos Arredondados 22">
          <a:hlinkClick xmlns:r="http://schemas.openxmlformats.org/officeDocument/2006/relationships" r:id="rId14"/>
          <a:extLst>
            <a:ext uri="{FF2B5EF4-FFF2-40B4-BE49-F238E27FC236}">
              <a16:creationId xmlns:a16="http://schemas.microsoft.com/office/drawing/2014/main" id="{F1251E1B-EA5A-41AF-BBDB-00DB25913A6F}"/>
            </a:ext>
          </a:extLst>
        </xdr:cNvPr>
        <xdr:cNvSpPr/>
      </xdr:nvSpPr>
      <xdr:spPr>
        <a:xfrm>
          <a:off x="168275" y="3574119"/>
          <a:ext cx="2079764" cy="39045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F71310B4-9BEB-435D-8187-548FF8E1523E}" type="TxLink">
            <a:rPr lang="en-US" sz="1050" b="0" i="0" u="none" strike="noStrike">
              <a:solidFill>
                <a:srgbClr val="695E4A"/>
              </a:solidFill>
              <a:effectLst/>
              <a:latin typeface="Calibri regular"/>
              <a:ea typeface="+mn-ea"/>
              <a:cs typeface="+mn-cs"/>
            </a:rPr>
            <a:pPr algn="l"/>
            <a:t>CAPITAL SOCIAL E DE RELACIONAMENTO</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12</xdr:row>
      <xdr:rowOff>247924</xdr:rowOff>
    </xdr:from>
    <xdr:to>
      <xdr:col>1</xdr:col>
      <xdr:colOff>139</xdr:colOff>
      <xdr:row>14</xdr:row>
      <xdr:rowOff>19809</xdr:rowOff>
    </xdr:to>
    <xdr:sp macro="" textlink="Índice!B132">
      <xdr:nvSpPr>
        <xdr:cNvPr id="24" name="Retângulo: Cantos Arredondados 23">
          <a:hlinkClick xmlns:r="http://schemas.openxmlformats.org/officeDocument/2006/relationships" r:id="rId7"/>
          <a:extLst>
            <a:ext uri="{FF2B5EF4-FFF2-40B4-BE49-F238E27FC236}">
              <a16:creationId xmlns:a16="http://schemas.microsoft.com/office/drawing/2014/main" id="{754090B7-79F5-4E72-97D9-1CDE257B1388}"/>
            </a:ext>
          </a:extLst>
        </xdr:cNvPr>
        <xdr:cNvSpPr/>
      </xdr:nvSpPr>
      <xdr:spPr>
        <a:xfrm>
          <a:off x="168275" y="4019824"/>
          <a:ext cx="2079764" cy="400535"/>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9A0E060-36BD-48A6-A127-D846A1982E7D}" type="TxLink">
            <a:rPr lang="en-US" sz="1050" b="0" i="0" u="none" strike="noStrike">
              <a:solidFill>
                <a:srgbClr val="695E4A"/>
              </a:solidFill>
              <a:effectLst/>
              <a:latin typeface="Calibri regular"/>
              <a:ea typeface="+mn-ea"/>
              <a:cs typeface="+mn-cs"/>
            </a:rPr>
            <a:pPr algn="l"/>
            <a:t>CAPITAL INTELECTUAL</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14</xdr:row>
      <xdr:rowOff>76184</xdr:rowOff>
    </xdr:from>
    <xdr:to>
      <xdr:col>1</xdr:col>
      <xdr:colOff>139</xdr:colOff>
      <xdr:row>15</xdr:row>
      <xdr:rowOff>151055</xdr:rowOff>
    </xdr:to>
    <xdr:sp macro="" textlink="Índice!B139">
      <xdr:nvSpPr>
        <xdr:cNvPr id="25" name="Retângulo: Cantos Arredondados 24">
          <a:hlinkClick xmlns:r="http://schemas.openxmlformats.org/officeDocument/2006/relationships" r:id="rId15"/>
          <a:extLst>
            <a:ext uri="{FF2B5EF4-FFF2-40B4-BE49-F238E27FC236}">
              <a16:creationId xmlns:a16="http://schemas.microsoft.com/office/drawing/2014/main" id="{E7B1E2AD-2704-419B-B92E-85A98568AA28}"/>
            </a:ext>
          </a:extLst>
        </xdr:cNvPr>
        <xdr:cNvSpPr/>
      </xdr:nvSpPr>
      <xdr:spPr>
        <a:xfrm>
          <a:off x="168275" y="4476734"/>
          <a:ext cx="2079764" cy="389196"/>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D8ED2017-F23F-4A5E-ADE0-57AF774CD28D}" type="TxLink">
            <a:rPr lang="en-US" sz="1050" b="1" i="0" u="none" strike="noStrike">
              <a:solidFill>
                <a:schemeClr val="bg1"/>
              </a:solidFill>
              <a:effectLst/>
              <a:latin typeface="Calibri regular"/>
              <a:ea typeface="+mn-ea"/>
              <a:cs typeface="+mn-cs"/>
            </a:rPr>
            <a:pPr algn="l"/>
            <a:t>CAPITAL MANUFATURADO</a:t>
          </a:fld>
          <a:endParaRPr lang="en-US" sz="1050" b="1">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17</xdr:row>
      <xdr:rowOff>56435</xdr:rowOff>
    </xdr:from>
    <xdr:to>
      <xdr:col>1</xdr:col>
      <xdr:colOff>139</xdr:colOff>
      <xdr:row>18</xdr:row>
      <xdr:rowOff>133537</xdr:rowOff>
    </xdr:to>
    <xdr:sp macro="" textlink="Índice!B141">
      <xdr:nvSpPr>
        <xdr:cNvPr id="26" name="Retângulo: Cantos Arredondados 25">
          <a:hlinkClick xmlns:r="http://schemas.openxmlformats.org/officeDocument/2006/relationships" r:id="rId6"/>
          <a:extLst>
            <a:ext uri="{FF2B5EF4-FFF2-40B4-BE49-F238E27FC236}">
              <a16:creationId xmlns:a16="http://schemas.microsoft.com/office/drawing/2014/main" id="{1F48901A-E2EB-424E-94BF-FAFD603E3B19}"/>
            </a:ext>
          </a:extLst>
        </xdr:cNvPr>
        <xdr:cNvSpPr/>
      </xdr:nvSpPr>
      <xdr:spPr>
        <a:xfrm>
          <a:off x="168275" y="5399960"/>
          <a:ext cx="2079764" cy="39142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F27F5D7-0BEE-481C-83B9-AFCDA79942A7}" type="TxLink">
            <a:rPr lang="en-US" sz="1050" b="0" i="0" u="none" strike="noStrike">
              <a:solidFill>
                <a:srgbClr val="695E4A"/>
              </a:solidFill>
              <a:effectLst/>
              <a:latin typeface="Calibri regular"/>
              <a:ea typeface="+mn-ea"/>
              <a:cs typeface="+mn-cs"/>
            </a:rPr>
            <a:pPr algn="l"/>
            <a:t>INDICADORES PRÓPRIOS</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15</xdr:row>
      <xdr:rowOff>221615</xdr:rowOff>
    </xdr:from>
    <xdr:to>
      <xdr:col>0</xdr:col>
      <xdr:colOff>2244550</xdr:colOff>
      <xdr:row>16</xdr:row>
      <xdr:rowOff>296487</xdr:rowOff>
    </xdr:to>
    <xdr:sp macro="" textlink="Índice!C139">
      <xdr:nvSpPr>
        <xdr:cNvPr id="27" name="Retângulo: Cantos Arredondados 26">
          <a:hlinkClick xmlns:r="http://schemas.openxmlformats.org/officeDocument/2006/relationships" r:id="rId16"/>
          <a:extLst>
            <a:ext uri="{FF2B5EF4-FFF2-40B4-BE49-F238E27FC236}">
              <a16:creationId xmlns:a16="http://schemas.microsoft.com/office/drawing/2014/main" id="{8C5A5CFD-479A-4496-88E0-6C04D7E7A2C3}"/>
            </a:ext>
          </a:extLst>
        </xdr:cNvPr>
        <xdr:cNvSpPr/>
      </xdr:nvSpPr>
      <xdr:spPr>
        <a:xfrm>
          <a:off x="339725" y="4933315"/>
          <a:ext cx="1904825" cy="389197"/>
        </a:xfrm>
        <a:prstGeom prst="roundRect">
          <a:avLst/>
        </a:prstGeom>
        <a:solidFill>
          <a:srgbClr val="695E4A"/>
        </a:solidFill>
        <a:ln>
          <a:noFill/>
        </a:ln>
        <a:effectLst>
          <a:outerShdw blurRad="76200" dir="13500000" sy="23000" kx="1200000" algn="br" rotWithShape="0">
            <a:prstClr val="black">
              <a:alpha val="2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5CC96CA3-D672-4B5B-9C5E-C222CABB30AD}" type="TxLink">
            <a:rPr lang="en-US" sz="1000" b="1" i="0" u="sng" strike="noStrike">
              <a:solidFill>
                <a:schemeClr val="bg1"/>
              </a:solidFill>
              <a:effectLst/>
              <a:latin typeface="Calibri regular"/>
              <a:ea typeface="+mn-ea"/>
              <a:cs typeface="+mn-cs"/>
            </a:rPr>
            <a:pPr algn="l"/>
            <a:t>Ativos e desempenho</a:t>
          </a:fld>
          <a:endParaRPr lang="en-US" sz="1100" b="1" u="sng">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wsDr>
</file>

<file path=xl/drawings/drawing3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1428749</xdr:colOff>
      <xdr:row>2</xdr:row>
      <xdr:rowOff>1800</xdr:rowOff>
    </xdr:to>
    <xdr:pic>
      <xdr:nvPicPr>
        <xdr:cNvPr id="3" name="Imagem 2">
          <a:extLst>
            <a:ext uri="{FF2B5EF4-FFF2-40B4-BE49-F238E27FC236}">
              <a16:creationId xmlns:a16="http://schemas.microsoft.com/office/drawing/2014/main" id="{4C565C87-F8D2-4C07-9D20-6B0A1C2C2B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28749" cy="630450"/>
        </a:xfrm>
        <a:prstGeom prst="rect">
          <a:avLst/>
        </a:prstGeom>
      </xdr:spPr>
    </xdr:pic>
    <xdr:clientData/>
  </xdr:twoCellAnchor>
  <xdr:twoCellAnchor editAs="absolute">
    <xdr:from>
      <xdr:col>2</xdr:col>
      <xdr:colOff>438150</xdr:colOff>
      <xdr:row>0</xdr:row>
      <xdr:rowOff>138112</xdr:rowOff>
    </xdr:from>
    <xdr:to>
      <xdr:col>3</xdr:col>
      <xdr:colOff>149225</xdr:colOff>
      <xdr:row>1</xdr:row>
      <xdr:rowOff>208987</xdr:rowOff>
    </xdr:to>
    <xdr:grpSp>
      <xdr:nvGrpSpPr>
        <xdr:cNvPr id="4" name="Agrupar 3">
          <a:hlinkClick xmlns:r="http://schemas.openxmlformats.org/officeDocument/2006/relationships" r:id="rId2"/>
          <a:extLst>
            <a:ext uri="{FF2B5EF4-FFF2-40B4-BE49-F238E27FC236}">
              <a16:creationId xmlns:a16="http://schemas.microsoft.com/office/drawing/2014/main" id="{CD5FD28A-53A3-47C3-9407-6FB307C3FECD}"/>
            </a:ext>
          </a:extLst>
        </xdr:cNvPr>
        <xdr:cNvGrpSpPr/>
      </xdr:nvGrpSpPr>
      <xdr:grpSpPr>
        <a:xfrm>
          <a:off x="2933700" y="138112"/>
          <a:ext cx="1101725" cy="385200"/>
          <a:chOff x="2933700" y="138112"/>
          <a:chExt cx="1095375" cy="385200"/>
        </a:xfrm>
      </xdr:grpSpPr>
      <xdr:sp macro="" textlink="">
        <xdr:nvSpPr>
          <xdr:cNvPr id="5" name="Retângulo 4">
            <a:extLst>
              <a:ext uri="{FF2B5EF4-FFF2-40B4-BE49-F238E27FC236}">
                <a16:creationId xmlns:a16="http://schemas.microsoft.com/office/drawing/2014/main" id="{CB6E20F3-1550-85D5-8DE2-F2CD627D78B7}"/>
              </a:ext>
            </a:extLst>
          </xdr:cNvPr>
          <xdr:cNvSpPr/>
        </xdr:nvSpPr>
        <xdr:spPr>
          <a:xfrm>
            <a:off x="3243542" y="138112"/>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a:solidFill>
                  <a:srgbClr val="695E4A"/>
                </a:solidFill>
                <a:latin typeface="Calibre regular"/>
              </a:rPr>
              <a:t>Início</a:t>
            </a:r>
          </a:p>
        </xdr:txBody>
      </xdr:sp>
      <xdr:pic>
        <xdr:nvPicPr>
          <xdr:cNvPr id="6" name="Imagem 5">
            <a:extLst>
              <a:ext uri="{FF2B5EF4-FFF2-40B4-BE49-F238E27FC236}">
                <a16:creationId xmlns:a16="http://schemas.microsoft.com/office/drawing/2014/main" id="{56F632F6-4728-4199-828C-E5217FD62AA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33700" y="138112"/>
            <a:ext cx="385200" cy="385200"/>
          </a:xfrm>
          <a:prstGeom prst="rect">
            <a:avLst/>
          </a:prstGeom>
        </xdr:spPr>
      </xdr:pic>
    </xdr:grpSp>
    <xdr:clientData/>
  </xdr:twoCellAnchor>
  <xdr:twoCellAnchor editAs="absolute">
    <xdr:from>
      <xdr:col>3</xdr:col>
      <xdr:colOff>415925</xdr:colOff>
      <xdr:row>0</xdr:row>
      <xdr:rowOff>150018</xdr:rowOff>
    </xdr:from>
    <xdr:to>
      <xdr:col>4</xdr:col>
      <xdr:colOff>130175</xdr:colOff>
      <xdr:row>1</xdr:row>
      <xdr:rowOff>211368</xdr:rowOff>
    </xdr:to>
    <xdr:grpSp>
      <xdr:nvGrpSpPr>
        <xdr:cNvPr id="7" name="Agrupar 6">
          <a:hlinkClick xmlns:r="http://schemas.openxmlformats.org/officeDocument/2006/relationships" r:id="rId4"/>
          <a:extLst>
            <a:ext uri="{FF2B5EF4-FFF2-40B4-BE49-F238E27FC236}">
              <a16:creationId xmlns:a16="http://schemas.microsoft.com/office/drawing/2014/main" id="{BFC878E9-A6C8-4A0D-9163-CB5836362D00}"/>
            </a:ext>
          </a:extLst>
        </xdr:cNvPr>
        <xdr:cNvGrpSpPr/>
      </xdr:nvGrpSpPr>
      <xdr:grpSpPr>
        <a:xfrm>
          <a:off x="4302125" y="150018"/>
          <a:ext cx="1104900" cy="375675"/>
          <a:chOff x="4295775" y="140493"/>
          <a:chExt cx="1104900" cy="385200"/>
        </a:xfrm>
      </xdr:grpSpPr>
      <xdr:sp macro="" textlink="">
        <xdr:nvSpPr>
          <xdr:cNvPr id="8" name="Retângulo 7">
            <a:extLst>
              <a:ext uri="{FF2B5EF4-FFF2-40B4-BE49-F238E27FC236}">
                <a16:creationId xmlns:a16="http://schemas.microsoft.com/office/drawing/2014/main" id="{06F9B8F3-1D81-196D-A458-A10C199CB0DF}"/>
              </a:ext>
            </a:extLst>
          </xdr:cNvPr>
          <xdr:cNvSpPr/>
        </xdr:nvSpPr>
        <xdr:spPr>
          <a:xfrm>
            <a:off x="4615142" y="140493"/>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u="none">
                <a:solidFill>
                  <a:srgbClr val="695E4A"/>
                </a:solidFill>
                <a:latin typeface="Calibre regular"/>
              </a:rPr>
              <a:t>Índice</a:t>
            </a:r>
          </a:p>
        </xdr:txBody>
      </xdr:sp>
      <xdr:pic>
        <xdr:nvPicPr>
          <xdr:cNvPr id="9" name="Imagem 8">
            <a:extLst>
              <a:ext uri="{FF2B5EF4-FFF2-40B4-BE49-F238E27FC236}">
                <a16:creationId xmlns:a16="http://schemas.microsoft.com/office/drawing/2014/main" id="{1B62C81C-4F63-6042-9BA8-57C54A874FB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295775" y="140493"/>
            <a:ext cx="385200" cy="385200"/>
          </a:xfrm>
          <a:prstGeom prst="rect">
            <a:avLst/>
          </a:prstGeom>
        </xdr:spPr>
      </xdr:pic>
    </xdr:grpSp>
    <xdr:clientData/>
  </xdr:twoCellAnchor>
  <xdr:twoCellAnchor editAs="absolute">
    <xdr:from>
      <xdr:col>8</xdr:col>
      <xdr:colOff>1082769</xdr:colOff>
      <xdr:row>0</xdr:row>
      <xdr:rowOff>152254</xdr:rowOff>
    </xdr:from>
    <xdr:to>
      <xdr:col>9</xdr:col>
      <xdr:colOff>112174</xdr:colOff>
      <xdr:row>1</xdr:row>
      <xdr:rowOff>234342</xdr:rowOff>
    </xdr:to>
    <xdr:grpSp>
      <xdr:nvGrpSpPr>
        <xdr:cNvPr id="10" name="Agrupar 9">
          <a:hlinkClick xmlns:r="http://schemas.openxmlformats.org/officeDocument/2006/relationships" r:id="rId6"/>
          <a:extLst>
            <a:ext uri="{FF2B5EF4-FFF2-40B4-BE49-F238E27FC236}">
              <a16:creationId xmlns:a16="http://schemas.microsoft.com/office/drawing/2014/main" id="{603706A0-44CD-47FD-A022-A9BD696C0A25}"/>
            </a:ext>
          </a:extLst>
        </xdr:cNvPr>
        <xdr:cNvGrpSpPr/>
      </xdr:nvGrpSpPr>
      <xdr:grpSpPr>
        <a:xfrm>
          <a:off x="11922219" y="152254"/>
          <a:ext cx="420055" cy="396413"/>
          <a:chOff x="11937133" y="129787"/>
          <a:chExt cx="416880" cy="386672"/>
        </a:xfrm>
      </xdr:grpSpPr>
      <xdr:sp macro="" textlink="">
        <xdr:nvSpPr>
          <xdr:cNvPr id="11" name="Retângulo: Cantos Arredondados 10">
            <a:extLst>
              <a:ext uri="{FF2B5EF4-FFF2-40B4-BE49-F238E27FC236}">
                <a16:creationId xmlns:a16="http://schemas.microsoft.com/office/drawing/2014/main" id="{F09563D6-60A0-7296-DB06-3BC6CA9AB47F}"/>
              </a:ext>
            </a:extLst>
          </xdr:cNvPr>
          <xdr:cNvSpPr/>
        </xdr:nvSpPr>
        <xdr:spPr>
          <a:xfrm>
            <a:off x="11937133" y="129787"/>
            <a:ext cx="416880"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2" name="Seta: para a Direita 11">
            <a:extLst>
              <a:ext uri="{FF2B5EF4-FFF2-40B4-BE49-F238E27FC236}">
                <a16:creationId xmlns:a16="http://schemas.microsoft.com/office/drawing/2014/main" id="{2727DA87-F130-D507-8036-A980BFB20082}"/>
              </a:ext>
            </a:extLst>
          </xdr:cNvPr>
          <xdr:cNvSpPr/>
        </xdr:nvSpPr>
        <xdr:spPr>
          <a:xfrm>
            <a:off x="12020462" y="215812"/>
            <a:ext cx="249559" cy="214888"/>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8</xdr:col>
      <xdr:colOff>586749</xdr:colOff>
      <xdr:row>0</xdr:row>
      <xdr:rowOff>152254</xdr:rowOff>
    </xdr:from>
    <xdr:to>
      <xdr:col>8</xdr:col>
      <xdr:colOff>990527</xdr:colOff>
      <xdr:row>1</xdr:row>
      <xdr:rowOff>234342</xdr:rowOff>
    </xdr:to>
    <xdr:grpSp>
      <xdr:nvGrpSpPr>
        <xdr:cNvPr id="13" name="Agrupar 12">
          <a:hlinkClick xmlns:r="http://schemas.openxmlformats.org/officeDocument/2006/relationships" r:id="rId7"/>
          <a:extLst>
            <a:ext uri="{FF2B5EF4-FFF2-40B4-BE49-F238E27FC236}">
              <a16:creationId xmlns:a16="http://schemas.microsoft.com/office/drawing/2014/main" id="{D2A181AE-B58C-461C-A8CA-C5CCB4CD3439}"/>
            </a:ext>
          </a:extLst>
        </xdr:cNvPr>
        <xdr:cNvGrpSpPr/>
      </xdr:nvGrpSpPr>
      <xdr:grpSpPr>
        <a:xfrm>
          <a:off x="11426199" y="152254"/>
          <a:ext cx="403778" cy="396413"/>
          <a:chOff x="11434763" y="129787"/>
          <a:chExt cx="413303" cy="386672"/>
        </a:xfrm>
      </xdr:grpSpPr>
      <xdr:sp macro="" textlink="">
        <xdr:nvSpPr>
          <xdr:cNvPr id="14" name="Retângulo: Cantos Arredondados 13">
            <a:extLst>
              <a:ext uri="{FF2B5EF4-FFF2-40B4-BE49-F238E27FC236}">
                <a16:creationId xmlns:a16="http://schemas.microsoft.com/office/drawing/2014/main" id="{C3655702-032F-610D-B427-C583688838DF}"/>
              </a:ext>
            </a:extLst>
          </xdr:cNvPr>
          <xdr:cNvSpPr/>
        </xdr:nvSpPr>
        <xdr:spPr>
          <a:xfrm>
            <a:off x="11434763" y="129787"/>
            <a:ext cx="413303"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5" name="Seta: para a Direita 14">
            <a:extLst>
              <a:ext uri="{FF2B5EF4-FFF2-40B4-BE49-F238E27FC236}">
                <a16:creationId xmlns:a16="http://schemas.microsoft.com/office/drawing/2014/main" id="{800D5FFA-0937-E4D1-2803-FE8AC4A394CE}"/>
              </a:ext>
            </a:extLst>
          </xdr:cNvPr>
          <xdr:cNvSpPr/>
        </xdr:nvSpPr>
        <xdr:spPr>
          <a:xfrm rot="10800000">
            <a:off x="11516147" y="216302"/>
            <a:ext cx="250536" cy="215011"/>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168275</xdr:colOff>
      <xdr:row>2</xdr:row>
      <xdr:rowOff>209550</xdr:rowOff>
    </xdr:from>
    <xdr:to>
      <xdr:col>0</xdr:col>
      <xdr:colOff>2244726</xdr:colOff>
      <xdr:row>3</xdr:row>
      <xdr:rowOff>302111</xdr:rowOff>
    </xdr:to>
    <xdr:sp macro="" textlink="Índice!B6">
      <xdr:nvSpPr>
        <xdr:cNvPr id="17" name="Retângulo: Cantos Arredondados 16">
          <a:hlinkClick xmlns:r="http://schemas.openxmlformats.org/officeDocument/2006/relationships" r:id="rId8"/>
          <a:extLst>
            <a:ext uri="{FF2B5EF4-FFF2-40B4-BE49-F238E27FC236}">
              <a16:creationId xmlns:a16="http://schemas.microsoft.com/office/drawing/2014/main" id="{09D5B92E-A8A5-4B9F-9E68-549BE059ABA8}"/>
            </a:ext>
          </a:extLst>
        </xdr:cNvPr>
        <xdr:cNvSpPr/>
      </xdr:nvSpPr>
      <xdr:spPr>
        <a:xfrm>
          <a:off x="168275" y="838200"/>
          <a:ext cx="2076451" cy="40688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marL="0" indent="0" algn="l"/>
          <a:fld id="{259A411C-7DBE-4530-8EF6-A8CEC2FAE158}"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marL="0" indent="0" algn="l"/>
            <a:t>APRESENTAÇÃO</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4</xdr:row>
      <xdr:rowOff>53108</xdr:rowOff>
    </xdr:from>
    <xdr:to>
      <xdr:col>0</xdr:col>
      <xdr:colOff>2244726</xdr:colOff>
      <xdr:row>5</xdr:row>
      <xdr:rowOff>131155</xdr:rowOff>
    </xdr:to>
    <xdr:sp macro="" textlink="Índice!B11">
      <xdr:nvSpPr>
        <xdr:cNvPr id="18" name="Retângulo: Cantos Arredondados 17">
          <a:hlinkClick xmlns:r="http://schemas.openxmlformats.org/officeDocument/2006/relationships" r:id="rId9"/>
          <a:extLst>
            <a:ext uri="{FF2B5EF4-FFF2-40B4-BE49-F238E27FC236}">
              <a16:creationId xmlns:a16="http://schemas.microsoft.com/office/drawing/2014/main" id="{E0B82B82-D386-4F62-9B28-BBD7FC378842}"/>
            </a:ext>
          </a:extLst>
        </xdr:cNvPr>
        <xdr:cNvSpPr/>
      </xdr:nvSpPr>
      <xdr:spPr>
        <a:xfrm>
          <a:off x="168275" y="1310408"/>
          <a:ext cx="2076451" cy="392372"/>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C4A863B6-A460-491E-BABE-1584E326EAAA}"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SOBRE A ENEVA</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5</xdr:row>
      <xdr:rowOff>205219</xdr:rowOff>
    </xdr:from>
    <xdr:to>
      <xdr:col>0</xdr:col>
      <xdr:colOff>2244726</xdr:colOff>
      <xdr:row>6</xdr:row>
      <xdr:rowOff>270565</xdr:rowOff>
    </xdr:to>
    <xdr:sp macro="" textlink="Índice!B18">
      <xdr:nvSpPr>
        <xdr:cNvPr id="19" name="Retângulo: Cantos Arredondados 18">
          <a:hlinkClick xmlns:r="http://schemas.openxmlformats.org/officeDocument/2006/relationships" r:id="rId10"/>
          <a:extLst>
            <a:ext uri="{FF2B5EF4-FFF2-40B4-BE49-F238E27FC236}">
              <a16:creationId xmlns:a16="http://schemas.microsoft.com/office/drawing/2014/main" id="{0A08AC0C-AF88-4E2A-85A6-608382FE0204}"/>
            </a:ext>
          </a:extLst>
        </xdr:cNvPr>
        <xdr:cNvSpPr/>
      </xdr:nvSpPr>
      <xdr:spPr>
        <a:xfrm>
          <a:off x="168275" y="1776844"/>
          <a:ext cx="2076451" cy="37967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39BD0E4A-66F8-4D02-BC7C-45CDD3CE1E5C}"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GOVERNANÇA CORPORATIVA</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7</xdr:row>
      <xdr:rowOff>20780</xdr:rowOff>
    </xdr:from>
    <xdr:to>
      <xdr:col>0</xdr:col>
      <xdr:colOff>2244726</xdr:colOff>
      <xdr:row>8</xdr:row>
      <xdr:rowOff>95651</xdr:rowOff>
    </xdr:to>
    <xdr:sp macro="" textlink="Índice!B42">
      <xdr:nvSpPr>
        <xdr:cNvPr id="20" name="Retângulo: Cantos Arredondados 19">
          <a:hlinkClick xmlns:r="http://schemas.openxmlformats.org/officeDocument/2006/relationships" r:id="rId11"/>
          <a:extLst>
            <a:ext uri="{FF2B5EF4-FFF2-40B4-BE49-F238E27FC236}">
              <a16:creationId xmlns:a16="http://schemas.microsoft.com/office/drawing/2014/main" id="{7CEACC19-C0B4-426A-A49C-4CEED414977A}"/>
            </a:ext>
          </a:extLst>
        </xdr:cNvPr>
        <xdr:cNvSpPr/>
      </xdr:nvSpPr>
      <xdr:spPr>
        <a:xfrm>
          <a:off x="168275" y="2221055"/>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A9EB5B9-291A-474B-8953-211520CB3E0E}"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CAPITAL FINANCEIRO</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8</xdr:row>
      <xdr:rowOff>151226</xdr:rowOff>
    </xdr:from>
    <xdr:to>
      <xdr:col>0</xdr:col>
      <xdr:colOff>2244726</xdr:colOff>
      <xdr:row>9</xdr:row>
      <xdr:rowOff>225538</xdr:rowOff>
    </xdr:to>
    <xdr:sp macro="" textlink="Índice!B46">
      <xdr:nvSpPr>
        <xdr:cNvPr id="21" name="Retângulo: Cantos Arredondados 20">
          <a:hlinkClick xmlns:r="http://schemas.openxmlformats.org/officeDocument/2006/relationships" r:id="rId12"/>
          <a:extLst>
            <a:ext uri="{FF2B5EF4-FFF2-40B4-BE49-F238E27FC236}">
              <a16:creationId xmlns:a16="http://schemas.microsoft.com/office/drawing/2014/main" id="{86D08A58-5A7B-4820-80F6-67DD31B9F260}"/>
            </a:ext>
          </a:extLst>
        </xdr:cNvPr>
        <xdr:cNvSpPr/>
      </xdr:nvSpPr>
      <xdr:spPr>
        <a:xfrm>
          <a:off x="168275" y="2665826"/>
          <a:ext cx="2076451" cy="38863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B3EC7BE-6F97-4CA5-B86D-F687977D186F}" type="TxLink">
            <a:rPr lang="en-US" sz="1050" b="0" i="0" u="none" strike="noStrike">
              <a:solidFill>
                <a:srgbClr val="695E4A"/>
              </a:solidFill>
              <a:effectLst/>
              <a:latin typeface="Calibri regular"/>
              <a:ea typeface="+mn-ea"/>
              <a:cs typeface="+mn-cs"/>
            </a:rPr>
            <a:pPr algn="l"/>
            <a:t>CAPITAL NATURAL</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9</xdr:row>
      <xdr:rowOff>280828</xdr:rowOff>
    </xdr:from>
    <xdr:to>
      <xdr:col>1</xdr:col>
      <xdr:colOff>139</xdr:colOff>
      <xdr:row>11</xdr:row>
      <xdr:rowOff>51741</xdr:rowOff>
    </xdr:to>
    <xdr:sp macro="" textlink="Índice!B88">
      <xdr:nvSpPr>
        <xdr:cNvPr id="22" name="Retângulo: Cantos Arredondados 21">
          <a:hlinkClick xmlns:r="http://schemas.openxmlformats.org/officeDocument/2006/relationships" r:id="rId13"/>
          <a:extLst>
            <a:ext uri="{FF2B5EF4-FFF2-40B4-BE49-F238E27FC236}">
              <a16:creationId xmlns:a16="http://schemas.microsoft.com/office/drawing/2014/main" id="{E51D1D3A-DF34-4DA8-9A7F-13E70514F5E9}"/>
            </a:ext>
          </a:extLst>
        </xdr:cNvPr>
        <xdr:cNvSpPr/>
      </xdr:nvSpPr>
      <xdr:spPr>
        <a:xfrm>
          <a:off x="168275" y="3109753"/>
          <a:ext cx="2079764" cy="399563"/>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2E64425A-7904-4C4E-B0DE-945D9626985A}" type="TxLink">
            <a:rPr lang="en-US" sz="1050" b="0" i="0" u="none" strike="noStrike">
              <a:solidFill>
                <a:srgbClr val="695E4A"/>
              </a:solidFill>
              <a:effectLst/>
              <a:latin typeface="Calibri regular"/>
              <a:ea typeface="+mn-ea"/>
              <a:cs typeface="+mn-cs"/>
            </a:rPr>
            <a:pPr algn="l"/>
            <a:t>CAPITAL HUMANO</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11</xdr:row>
      <xdr:rowOff>116544</xdr:rowOff>
    </xdr:from>
    <xdr:to>
      <xdr:col>1</xdr:col>
      <xdr:colOff>139</xdr:colOff>
      <xdr:row>12</xdr:row>
      <xdr:rowOff>192669</xdr:rowOff>
    </xdr:to>
    <xdr:sp macro="" textlink="Índice!B114">
      <xdr:nvSpPr>
        <xdr:cNvPr id="23" name="Retângulo: Cantos Arredondados 22">
          <a:hlinkClick xmlns:r="http://schemas.openxmlformats.org/officeDocument/2006/relationships" r:id="rId14"/>
          <a:extLst>
            <a:ext uri="{FF2B5EF4-FFF2-40B4-BE49-F238E27FC236}">
              <a16:creationId xmlns:a16="http://schemas.microsoft.com/office/drawing/2014/main" id="{D66FD588-6AC6-4533-AC7F-D0FB5A1AEE77}"/>
            </a:ext>
          </a:extLst>
        </xdr:cNvPr>
        <xdr:cNvSpPr/>
      </xdr:nvSpPr>
      <xdr:spPr>
        <a:xfrm>
          <a:off x="168275" y="3574119"/>
          <a:ext cx="2079764" cy="39045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F71310B4-9BEB-435D-8187-548FF8E1523E}" type="TxLink">
            <a:rPr lang="en-US" sz="1050" b="0" i="0" u="none" strike="noStrike">
              <a:solidFill>
                <a:srgbClr val="695E4A"/>
              </a:solidFill>
              <a:effectLst/>
              <a:latin typeface="Calibri regular"/>
              <a:ea typeface="+mn-ea"/>
              <a:cs typeface="+mn-cs"/>
            </a:rPr>
            <a:pPr algn="l"/>
            <a:t>CAPITAL SOCIAL E DE RELACIONAMENTO</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12</xdr:row>
      <xdr:rowOff>247924</xdr:rowOff>
    </xdr:from>
    <xdr:to>
      <xdr:col>1</xdr:col>
      <xdr:colOff>139</xdr:colOff>
      <xdr:row>14</xdr:row>
      <xdr:rowOff>19809</xdr:rowOff>
    </xdr:to>
    <xdr:sp macro="" textlink="Índice!B132">
      <xdr:nvSpPr>
        <xdr:cNvPr id="24" name="Retângulo: Cantos Arredondados 23">
          <a:hlinkClick xmlns:r="http://schemas.openxmlformats.org/officeDocument/2006/relationships" r:id="rId15"/>
          <a:extLst>
            <a:ext uri="{FF2B5EF4-FFF2-40B4-BE49-F238E27FC236}">
              <a16:creationId xmlns:a16="http://schemas.microsoft.com/office/drawing/2014/main" id="{67518954-F51D-48C2-B629-4B75E895CCB0}"/>
            </a:ext>
          </a:extLst>
        </xdr:cNvPr>
        <xdr:cNvSpPr/>
      </xdr:nvSpPr>
      <xdr:spPr>
        <a:xfrm>
          <a:off x="168275" y="4019824"/>
          <a:ext cx="2079764" cy="400535"/>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9A0E060-36BD-48A6-A127-D846A1982E7D}" type="TxLink">
            <a:rPr lang="en-US" sz="1050" b="0" i="0" u="none" strike="noStrike">
              <a:solidFill>
                <a:srgbClr val="695E4A"/>
              </a:solidFill>
              <a:effectLst/>
              <a:latin typeface="Calibri regular"/>
              <a:ea typeface="+mn-ea"/>
              <a:cs typeface="+mn-cs"/>
            </a:rPr>
            <a:pPr algn="l"/>
            <a:t>CAPITAL INTELECTUAL</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14</xdr:row>
      <xdr:rowOff>76184</xdr:rowOff>
    </xdr:from>
    <xdr:to>
      <xdr:col>1</xdr:col>
      <xdr:colOff>139</xdr:colOff>
      <xdr:row>15</xdr:row>
      <xdr:rowOff>151055</xdr:rowOff>
    </xdr:to>
    <xdr:sp macro="" textlink="Índice!B139">
      <xdr:nvSpPr>
        <xdr:cNvPr id="25" name="Retângulo: Cantos Arredondados 24">
          <a:hlinkClick xmlns:r="http://schemas.openxmlformats.org/officeDocument/2006/relationships" r:id="rId7"/>
          <a:extLst>
            <a:ext uri="{FF2B5EF4-FFF2-40B4-BE49-F238E27FC236}">
              <a16:creationId xmlns:a16="http://schemas.microsoft.com/office/drawing/2014/main" id="{657685EC-3C49-4F35-AC09-271F59562BEF}"/>
            </a:ext>
          </a:extLst>
        </xdr:cNvPr>
        <xdr:cNvSpPr/>
      </xdr:nvSpPr>
      <xdr:spPr>
        <a:xfrm>
          <a:off x="168275" y="4476734"/>
          <a:ext cx="2079764"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D8ED2017-F23F-4A5E-ADE0-57AF774CD28D}" type="TxLink">
            <a:rPr lang="en-US" sz="1050" b="0" i="0" u="none" strike="noStrike">
              <a:solidFill>
                <a:srgbClr val="695E4A"/>
              </a:solidFill>
              <a:effectLst/>
              <a:latin typeface="Calibri regular"/>
              <a:ea typeface="+mn-ea"/>
              <a:cs typeface="+mn-cs"/>
            </a:rPr>
            <a:pPr algn="l"/>
            <a:t>CAPITAL MANUFATURADO</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15</xdr:row>
      <xdr:rowOff>218360</xdr:rowOff>
    </xdr:from>
    <xdr:to>
      <xdr:col>1</xdr:col>
      <xdr:colOff>139</xdr:colOff>
      <xdr:row>16</xdr:row>
      <xdr:rowOff>295462</xdr:rowOff>
    </xdr:to>
    <xdr:sp macro="" textlink="Índice!B141">
      <xdr:nvSpPr>
        <xdr:cNvPr id="26" name="Retângulo: Cantos Arredondados 25">
          <a:hlinkClick xmlns:r="http://schemas.openxmlformats.org/officeDocument/2006/relationships" r:id="rId16"/>
          <a:extLst>
            <a:ext uri="{FF2B5EF4-FFF2-40B4-BE49-F238E27FC236}">
              <a16:creationId xmlns:a16="http://schemas.microsoft.com/office/drawing/2014/main" id="{5F0B6174-B67A-41DE-8FCE-495403AE5652}"/>
            </a:ext>
          </a:extLst>
        </xdr:cNvPr>
        <xdr:cNvSpPr/>
      </xdr:nvSpPr>
      <xdr:spPr>
        <a:xfrm>
          <a:off x="168275" y="4933235"/>
          <a:ext cx="2079764" cy="391427"/>
        </a:xfrm>
        <a:prstGeom prst="roundRect">
          <a:avLst/>
        </a:prstGeom>
        <a:solidFill>
          <a:srgbClr val="7F5A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F27F5D7-0BEE-481C-83B9-AFCDA79942A7}" type="TxLink">
            <a:rPr lang="en-US" sz="1050" b="1" i="0" u="none" strike="noStrike">
              <a:solidFill>
                <a:schemeClr val="bg1"/>
              </a:solidFill>
              <a:effectLst/>
              <a:latin typeface="Calibri regular"/>
              <a:ea typeface="+mn-ea"/>
              <a:cs typeface="+mn-cs"/>
            </a:rPr>
            <a:pPr algn="l"/>
            <a:t>INDICADORES PRÓPRIOS</a:t>
          </a:fld>
          <a:endParaRPr lang="en-US" sz="1050" b="1">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17</xdr:row>
      <xdr:rowOff>50165</xdr:rowOff>
    </xdr:from>
    <xdr:to>
      <xdr:col>0</xdr:col>
      <xdr:colOff>2244550</xdr:colOff>
      <xdr:row>18</xdr:row>
      <xdr:rowOff>125037</xdr:rowOff>
    </xdr:to>
    <xdr:sp macro="" textlink="Índice!C141">
      <xdr:nvSpPr>
        <xdr:cNvPr id="27" name="Retângulo: Cantos Arredondados 26">
          <a:hlinkClick xmlns:r="http://schemas.openxmlformats.org/officeDocument/2006/relationships" r:id="rId16"/>
          <a:extLst>
            <a:ext uri="{FF2B5EF4-FFF2-40B4-BE49-F238E27FC236}">
              <a16:creationId xmlns:a16="http://schemas.microsoft.com/office/drawing/2014/main" id="{A5458392-58E0-4270-98C6-AAEC00AA7C19}"/>
            </a:ext>
          </a:extLst>
        </xdr:cNvPr>
        <xdr:cNvSpPr/>
      </xdr:nvSpPr>
      <xdr:spPr>
        <a:xfrm>
          <a:off x="339725" y="5393690"/>
          <a:ext cx="1904825" cy="389197"/>
        </a:xfrm>
        <a:prstGeom prst="roundRect">
          <a:avLst/>
        </a:prstGeom>
        <a:solidFill>
          <a:srgbClr val="7F5A00"/>
        </a:solidFill>
        <a:ln>
          <a:noFill/>
        </a:ln>
        <a:effectLst>
          <a:outerShdw blurRad="76200" dir="13500000" sy="23000" kx="1200000" algn="br" rotWithShape="0">
            <a:prstClr val="black">
              <a:alpha val="2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3A143FBB-1F05-4FAC-A139-5F0E04E33833}" type="TxLink">
            <a:rPr lang="en-US" sz="1000" b="1" i="0" u="sng" strike="noStrike">
              <a:solidFill>
                <a:schemeClr val="bg1"/>
              </a:solidFill>
              <a:effectLst/>
              <a:latin typeface="Calibri regular"/>
              <a:ea typeface="+mn-ea"/>
              <a:cs typeface="+mn-cs"/>
            </a:rPr>
            <a:pPr algn="l"/>
            <a:t>Contribuições socioambientais</a:t>
          </a:fld>
          <a:endParaRPr lang="en-US" sz="1100" b="1" u="sng">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18</xdr:row>
      <xdr:rowOff>183515</xdr:rowOff>
    </xdr:from>
    <xdr:to>
      <xdr:col>0</xdr:col>
      <xdr:colOff>2244550</xdr:colOff>
      <xdr:row>19</xdr:row>
      <xdr:rowOff>258387</xdr:rowOff>
    </xdr:to>
    <xdr:sp macro="" textlink="Índice!C148">
      <xdr:nvSpPr>
        <xdr:cNvPr id="28" name="Retângulo: Cantos Arredondados 27">
          <a:hlinkClick xmlns:r="http://schemas.openxmlformats.org/officeDocument/2006/relationships" r:id="rId6"/>
          <a:extLst>
            <a:ext uri="{FF2B5EF4-FFF2-40B4-BE49-F238E27FC236}">
              <a16:creationId xmlns:a16="http://schemas.microsoft.com/office/drawing/2014/main" id="{7C119426-B7C5-367E-9F8C-2EFC863E5329}"/>
            </a:ext>
          </a:extLst>
        </xdr:cNvPr>
        <xdr:cNvSpPr/>
      </xdr:nvSpPr>
      <xdr:spPr>
        <a:xfrm>
          <a:off x="339725" y="5841365"/>
          <a:ext cx="1904825" cy="389197"/>
        </a:xfrm>
        <a:prstGeom prst="roundRect">
          <a:avLst/>
        </a:prstGeom>
        <a:solidFill>
          <a:srgbClr val="7F5A00"/>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D383ED3B-1560-4521-9616-BD3D00F71816}" type="TxLink">
            <a:rPr lang="en-US" sz="1000" b="0" i="0" u="none" strike="noStrike">
              <a:solidFill>
                <a:schemeClr val="bg1"/>
              </a:solidFill>
              <a:effectLst/>
              <a:latin typeface="Calibri regular"/>
              <a:ea typeface="+mn-ea"/>
              <a:cs typeface="+mn-cs"/>
            </a:rPr>
            <a:pPr algn="l"/>
            <a:t>Impostos e participações do governo</a:t>
          </a:fld>
          <a:endParaRPr lang="en-US" sz="1100" b="0" u="none">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wsDr>
</file>

<file path=xl/drawings/drawing3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1428749</xdr:colOff>
      <xdr:row>2</xdr:row>
      <xdr:rowOff>1800</xdr:rowOff>
    </xdr:to>
    <xdr:pic>
      <xdr:nvPicPr>
        <xdr:cNvPr id="4" name="Imagem 3">
          <a:extLst>
            <a:ext uri="{FF2B5EF4-FFF2-40B4-BE49-F238E27FC236}">
              <a16:creationId xmlns:a16="http://schemas.microsoft.com/office/drawing/2014/main" id="{566F5234-A6D4-4C0B-8A23-A3451039D9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28749" cy="630450"/>
        </a:xfrm>
        <a:prstGeom prst="rect">
          <a:avLst/>
        </a:prstGeom>
      </xdr:spPr>
    </xdr:pic>
    <xdr:clientData/>
  </xdr:twoCellAnchor>
  <xdr:twoCellAnchor editAs="absolute">
    <xdr:from>
      <xdr:col>2</xdr:col>
      <xdr:colOff>438150</xdr:colOff>
      <xdr:row>0</xdr:row>
      <xdr:rowOff>138112</xdr:rowOff>
    </xdr:from>
    <xdr:to>
      <xdr:col>3</xdr:col>
      <xdr:colOff>149225</xdr:colOff>
      <xdr:row>1</xdr:row>
      <xdr:rowOff>208987</xdr:rowOff>
    </xdr:to>
    <xdr:grpSp>
      <xdr:nvGrpSpPr>
        <xdr:cNvPr id="5" name="Agrupar 4">
          <a:hlinkClick xmlns:r="http://schemas.openxmlformats.org/officeDocument/2006/relationships" r:id="rId2"/>
          <a:extLst>
            <a:ext uri="{FF2B5EF4-FFF2-40B4-BE49-F238E27FC236}">
              <a16:creationId xmlns:a16="http://schemas.microsoft.com/office/drawing/2014/main" id="{85888B4B-E38A-474B-B61C-23D73A58076D}"/>
            </a:ext>
          </a:extLst>
        </xdr:cNvPr>
        <xdr:cNvGrpSpPr/>
      </xdr:nvGrpSpPr>
      <xdr:grpSpPr>
        <a:xfrm>
          <a:off x="2933700" y="138112"/>
          <a:ext cx="1101725" cy="385200"/>
          <a:chOff x="2933700" y="138112"/>
          <a:chExt cx="1095375" cy="385200"/>
        </a:xfrm>
      </xdr:grpSpPr>
      <xdr:sp macro="" textlink="">
        <xdr:nvSpPr>
          <xdr:cNvPr id="6" name="Retângulo 5">
            <a:extLst>
              <a:ext uri="{FF2B5EF4-FFF2-40B4-BE49-F238E27FC236}">
                <a16:creationId xmlns:a16="http://schemas.microsoft.com/office/drawing/2014/main" id="{D907C072-C328-685C-5302-6E3A41E16078}"/>
              </a:ext>
            </a:extLst>
          </xdr:cNvPr>
          <xdr:cNvSpPr/>
        </xdr:nvSpPr>
        <xdr:spPr>
          <a:xfrm>
            <a:off x="3243542" y="138112"/>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a:solidFill>
                  <a:srgbClr val="695E4A"/>
                </a:solidFill>
                <a:latin typeface="Calibre regular"/>
              </a:rPr>
              <a:t>Início</a:t>
            </a:r>
          </a:p>
        </xdr:txBody>
      </xdr:sp>
      <xdr:pic>
        <xdr:nvPicPr>
          <xdr:cNvPr id="7" name="Imagem 6">
            <a:extLst>
              <a:ext uri="{FF2B5EF4-FFF2-40B4-BE49-F238E27FC236}">
                <a16:creationId xmlns:a16="http://schemas.microsoft.com/office/drawing/2014/main" id="{14DDCED3-DBF7-206E-EC92-2D7B0E07932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33700" y="138112"/>
            <a:ext cx="385200" cy="385200"/>
          </a:xfrm>
          <a:prstGeom prst="rect">
            <a:avLst/>
          </a:prstGeom>
        </xdr:spPr>
      </xdr:pic>
    </xdr:grpSp>
    <xdr:clientData/>
  </xdr:twoCellAnchor>
  <xdr:twoCellAnchor editAs="absolute">
    <xdr:from>
      <xdr:col>3</xdr:col>
      <xdr:colOff>415925</xdr:colOff>
      <xdr:row>0</xdr:row>
      <xdr:rowOff>150018</xdr:rowOff>
    </xdr:from>
    <xdr:to>
      <xdr:col>4</xdr:col>
      <xdr:colOff>130175</xdr:colOff>
      <xdr:row>1</xdr:row>
      <xdr:rowOff>211368</xdr:rowOff>
    </xdr:to>
    <xdr:grpSp>
      <xdr:nvGrpSpPr>
        <xdr:cNvPr id="8" name="Agrupar 7">
          <a:hlinkClick xmlns:r="http://schemas.openxmlformats.org/officeDocument/2006/relationships" r:id="rId4"/>
          <a:extLst>
            <a:ext uri="{FF2B5EF4-FFF2-40B4-BE49-F238E27FC236}">
              <a16:creationId xmlns:a16="http://schemas.microsoft.com/office/drawing/2014/main" id="{C9FE92C2-0CC8-4525-9212-723992E030E9}"/>
            </a:ext>
          </a:extLst>
        </xdr:cNvPr>
        <xdr:cNvGrpSpPr/>
      </xdr:nvGrpSpPr>
      <xdr:grpSpPr>
        <a:xfrm>
          <a:off x="4302125" y="150018"/>
          <a:ext cx="1104900" cy="375675"/>
          <a:chOff x="4295775" y="140493"/>
          <a:chExt cx="1104900" cy="385200"/>
        </a:xfrm>
      </xdr:grpSpPr>
      <xdr:sp macro="" textlink="">
        <xdr:nvSpPr>
          <xdr:cNvPr id="9" name="Retângulo 8">
            <a:extLst>
              <a:ext uri="{FF2B5EF4-FFF2-40B4-BE49-F238E27FC236}">
                <a16:creationId xmlns:a16="http://schemas.microsoft.com/office/drawing/2014/main" id="{BD9E6980-9C88-BD33-13EB-A315BABB5253}"/>
              </a:ext>
            </a:extLst>
          </xdr:cNvPr>
          <xdr:cNvSpPr/>
        </xdr:nvSpPr>
        <xdr:spPr>
          <a:xfrm>
            <a:off x="4615142" y="140493"/>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u="none">
                <a:solidFill>
                  <a:srgbClr val="695E4A"/>
                </a:solidFill>
                <a:latin typeface="Calibre regular"/>
              </a:rPr>
              <a:t>Índice</a:t>
            </a:r>
          </a:p>
        </xdr:txBody>
      </xdr:sp>
      <xdr:pic>
        <xdr:nvPicPr>
          <xdr:cNvPr id="10" name="Imagem 9">
            <a:extLst>
              <a:ext uri="{FF2B5EF4-FFF2-40B4-BE49-F238E27FC236}">
                <a16:creationId xmlns:a16="http://schemas.microsoft.com/office/drawing/2014/main" id="{AEF38D95-7366-1FC3-FC16-2B5D618F08E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295775" y="140493"/>
            <a:ext cx="385200" cy="385200"/>
          </a:xfrm>
          <a:prstGeom prst="rect">
            <a:avLst/>
          </a:prstGeom>
        </xdr:spPr>
      </xdr:pic>
    </xdr:grpSp>
    <xdr:clientData/>
  </xdr:twoCellAnchor>
  <xdr:twoCellAnchor editAs="absolute">
    <xdr:from>
      <xdr:col>8</xdr:col>
      <xdr:colOff>586749</xdr:colOff>
      <xdr:row>0</xdr:row>
      <xdr:rowOff>152254</xdr:rowOff>
    </xdr:from>
    <xdr:to>
      <xdr:col>8</xdr:col>
      <xdr:colOff>990527</xdr:colOff>
      <xdr:row>1</xdr:row>
      <xdr:rowOff>234342</xdr:rowOff>
    </xdr:to>
    <xdr:grpSp>
      <xdr:nvGrpSpPr>
        <xdr:cNvPr id="14" name="Agrupar 13">
          <a:hlinkClick xmlns:r="http://schemas.openxmlformats.org/officeDocument/2006/relationships" r:id="rId6"/>
          <a:extLst>
            <a:ext uri="{FF2B5EF4-FFF2-40B4-BE49-F238E27FC236}">
              <a16:creationId xmlns:a16="http://schemas.microsoft.com/office/drawing/2014/main" id="{E4BA555E-133C-4393-99E6-EC0C712FD70E}"/>
            </a:ext>
          </a:extLst>
        </xdr:cNvPr>
        <xdr:cNvGrpSpPr/>
      </xdr:nvGrpSpPr>
      <xdr:grpSpPr>
        <a:xfrm>
          <a:off x="11426199" y="152254"/>
          <a:ext cx="403778" cy="396413"/>
          <a:chOff x="11434763" y="129787"/>
          <a:chExt cx="413303" cy="386672"/>
        </a:xfrm>
      </xdr:grpSpPr>
      <xdr:sp macro="" textlink="">
        <xdr:nvSpPr>
          <xdr:cNvPr id="15" name="Retângulo: Cantos Arredondados 14">
            <a:extLst>
              <a:ext uri="{FF2B5EF4-FFF2-40B4-BE49-F238E27FC236}">
                <a16:creationId xmlns:a16="http://schemas.microsoft.com/office/drawing/2014/main" id="{ABFE2DBA-7E19-8BF8-BED0-7FF2326D5150}"/>
              </a:ext>
            </a:extLst>
          </xdr:cNvPr>
          <xdr:cNvSpPr/>
        </xdr:nvSpPr>
        <xdr:spPr>
          <a:xfrm>
            <a:off x="11434763" y="129787"/>
            <a:ext cx="413303"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6" name="Seta: para a Direita 15">
            <a:extLst>
              <a:ext uri="{FF2B5EF4-FFF2-40B4-BE49-F238E27FC236}">
                <a16:creationId xmlns:a16="http://schemas.microsoft.com/office/drawing/2014/main" id="{34150613-2521-9983-3C2B-4BB692A37CDA}"/>
              </a:ext>
            </a:extLst>
          </xdr:cNvPr>
          <xdr:cNvSpPr/>
        </xdr:nvSpPr>
        <xdr:spPr>
          <a:xfrm rot="10800000">
            <a:off x="11516147" y="216302"/>
            <a:ext cx="250536" cy="215011"/>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168275</xdr:colOff>
      <xdr:row>2</xdr:row>
      <xdr:rowOff>209550</xdr:rowOff>
    </xdr:from>
    <xdr:to>
      <xdr:col>0</xdr:col>
      <xdr:colOff>2244726</xdr:colOff>
      <xdr:row>3</xdr:row>
      <xdr:rowOff>302111</xdr:rowOff>
    </xdr:to>
    <xdr:sp macro="" textlink="Índice!B6">
      <xdr:nvSpPr>
        <xdr:cNvPr id="18" name="Retângulo: Cantos Arredondados 17">
          <a:hlinkClick xmlns:r="http://schemas.openxmlformats.org/officeDocument/2006/relationships" r:id="rId7"/>
          <a:extLst>
            <a:ext uri="{FF2B5EF4-FFF2-40B4-BE49-F238E27FC236}">
              <a16:creationId xmlns:a16="http://schemas.microsoft.com/office/drawing/2014/main" id="{3F830F00-6F65-4289-89DC-99D068CEBCF4}"/>
            </a:ext>
          </a:extLst>
        </xdr:cNvPr>
        <xdr:cNvSpPr/>
      </xdr:nvSpPr>
      <xdr:spPr>
        <a:xfrm>
          <a:off x="168275" y="838200"/>
          <a:ext cx="2076451" cy="40688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marL="0" indent="0" algn="l"/>
          <a:fld id="{259A411C-7DBE-4530-8EF6-A8CEC2FAE158}"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marL="0" indent="0" algn="l"/>
            <a:t>APRESENTAÇÃO</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4</xdr:row>
      <xdr:rowOff>53108</xdr:rowOff>
    </xdr:from>
    <xdr:to>
      <xdr:col>0</xdr:col>
      <xdr:colOff>2244726</xdr:colOff>
      <xdr:row>5</xdr:row>
      <xdr:rowOff>131155</xdr:rowOff>
    </xdr:to>
    <xdr:sp macro="" textlink="Índice!B11">
      <xdr:nvSpPr>
        <xdr:cNvPr id="19" name="Retângulo: Cantos Arredondados 18">
          <a:hlinkClick xmlns:r="http://schemas.openxmlformats.org/officeDocument/2006/relationships" r:id="rId8"/>
          <a:extLst>
            <a:ext uri="{FF2B5EF4-FFF2-40B4-BE49-F238E27FC236}">
              <a16:creationId xmlns:a16="http://schemas.microsoft.com/office/drawing/2014/main" id="{45DC1BAC-48E7-49DD-B7C0-E64C25E3B0EB}"/>
            </a:ext>
          </a:extLst>
        </xdr:cNvPr>
        <xdr:cNvSpPr/>
      </xdr:nvSpPr>
      <xdr:spPr>
        <a:xfrm>
          <a:off x="168275" y="1310408"/>
          <a:ext cx="2076451" cy="392372"/>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C4A863B6-A460-491E-BABE-1584E326EAAA}"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SOBRE A ENEVA</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5</xdr:row>
      <xdr:rowOff>205219</xdr:rowOff>
    </xdr:from>
    <xdr:to>
      <xdr:col>0</xdr:col>
      <xdr:colOff>2244726</xdr:colOff>
      <xdr:row>6</xdr:row>
      <xdr:rowOff>270565</xdr:rowOff>
    </xdr:to>
    <xdr:sp macro="" textlink="Índice!B18">
      <xdr:nvSpPr>
        <xdr:cNvPr id="20" name="Retângulo: Cantos Arredondados 19">
          <a:hlinkClick xmlns:r="http://schemas.openxmlformats.org/officeDocument/2006/relationships" r:id="rId9"/>
          <a:extLst>
            <a:ext uri="{FF2B5EF4-FFF2-40B4-BE49-F238E27FC236}">
              <a16:creationId xmlns:a16="http://schemas.microsoft.com/office/drawing/2014/main" id="{E8A58D86-03EC-4953-97A4-D9AD15B52DCD}"/>
            </a:ext>
          </a:extLst>
        </xdr:cNvPr>
        <xdr:cNvSpPr/>
      </xdr:nvSpPr>
      <xdr:spPr>
        <a:xfrm>
          <a:off x="168275" y="1776844"/>
          <a:ext cx="2076451" cy="37967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39BD0E4A-66F8-4D02-BC7C-45CDD3CE1E5C}"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GOVERNANÇA CORPORATIVA</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7</xdr:row>
      <xdr:rowOff>20780</xdr:rowOff>
    </xdr:from>
    <xdr:to>
      <xdr:col>0</xdr:col>
      <xdr:colOff>2244726</xdr:colOff>
      <xdr:row>8</xdr:row>
      <xdr:rowOff>95651</xdr:rowOff>
    </xdr:to>
    <xdr:sp macro="" textlink="Índice!B42">
      <xdr:nvSpPr>
        <xdr:cNvPr id="21" name="Retângulo: Cantos Arredondados 20">
          <a:hlinkClick xmlns:r="http://schemas.openxmlformats.org/officeDocument/2006/relationships" r:id="rId10"/>
          <a:extLst>
            <a:ext uri="{FF2B5EF4-FFF2-40B4-BE49-F238E27FC236}">
              <a16:creationId xmlns:a16="http://schemas.microsoft.com/office/drawing/2014/main" id="{8A8E218F-6E19-42F6-917B-38F66956C204}"/>
            </a:ext>
          </a:extLst>
        </xdr:cNvPr>
        <xdr:cNvSpPr/>
      </xdr:nvSpPr>
      <xdr:spPr>
        <a:xfrm>
          <a:off x="168275" y="2221055"/>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A9EB5B9-291A-474B-8953-211520CB3E0E}"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CAPITAL FINANCEIRO</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8</xdr:row>
      <xdr:rowOff>151226</xdr:rowOff>
    </xdr:from>
    <xdr:to>
      <xdr:col>0</xdr:col>
      <xdr:colOff>2244726</xdr:colOff>
      <xdr:row>9</xdr:row>
      <xdr:rowOff>225538</xdr:rowOff>
    </xdr:to>
    <xdr:sp macro="" textlink="Índice!B46">
      <xdr:nvSpPr>
        <xdr:cNvPr id="22" name="Retângulo: Cantos Arredondados 21">
          <a:hlinkClick xmlns:r="http://schemas.openxmlformats.org/officeDocument/2006/relationships" r:id="rId11"/>
          <a:extLst>
            <a:ext uri="{FF2B5EF4-FFF2-40B4-BE49-F238E27FC236}">
              <a16:creationId xmlns:a16="http://schemas.microsoft.com/office/drawing/2014/main" id="{8097C6F1-99BC-4AE0-B2C0-AA68678DB5A1}"/>
            </a:ext>
          </a:extLst>
        </xdr:cNvPr>
        <xdr:cNvSpPr/>
      </xdr:nvSpPr>
      <xdr:spPr>
        <a:xfrm>
          <a:off x="168275" y="2665826"/>
          <a:ext cx="2076451" cy="38863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B3EC7BE-6F97-4CA5-B86D-F687977D186F}" type="TxLink">
            <a:rPr lang="en-US" sz="1050" b="0" i="0" u="none" strike="noStrike">
              <a:solidFill>
                <a:srgbClr val="695E4A"/>
              </a:solidFill>
              <a:effectLst/>
              <a:latin typeface="Calibri regular"/>
              <a:ea typeface="+mn-ea"/>
              <a:cs typeface="+mn-cs"/>
            </a:rPr>
            <a:pPr algn="l"/>
            <a:t>CAPITAL NATURAL</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9</xdr:row>
      <xdr:rowOff>280828</xdr:rowOff>
    </xdr:from>
    <xdr:to>
      <xdr:col>1</xdr:col>
      <xdr:colOff>139</xdr:colOff>
      <xdr:row>11</xdr:row>
      <xdr:rowOff>51741</xdr:rowOff>
    </xdr:to>
    <xdr:sp macro="" textlink="Índice!B88">
      <xdr:nvSpPr>
        <xdr:cNvPr id="23" name="Retângulo: Cantos Arredondados 22">
          <a:hlinkClick xmlns:r="http://schemas.openxmlformats.org/officeDocument/2006/relationships" r:id="rId12"/>
          <a:extLst>
            <a:ext uri="{FF2B5EF4-FFF2-40B4-BE49-F238E27FC236}">
              <a16:creationId xmlns:a16="http://schemas.microsoft.com/office/drawing/2014/main" id="{B8CBB0F4-B447-4322-A9AF-1006E1B41F12}"/>
            </a:ext>
          </a:extLst>
        </xdr:cNvPr>
        <xdr:cNvSpPr/>
      </xdr:nvSpPr>
      <xdr:spPr>
        <a:xfrm>
          <a:off x="168275" y="3109753"/>
          <a:ext cx="2079764" cy="399563"/>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2E64425A-7904-4C4E-B0DE-945D9626985A}" type="TxLink">
            <a:rPr lang="en-US" sz="1050" b="0" i="0" u="none" strike="noStrike">
              <a:solidFill>
                <a:srgbClr val="695E4A"/>
              </a:solidFill>
              <a:effectLst/>
              <a:latin typeface="Calibri regular"/>
              <a:ea typeface="+mn-ea"/>
              <a:cs typeface="+mn-cs"/>
            </a:rPr>
            <a:pPr algn="l"/>
            <a:t>CAPITAL HUMANO</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11</xdr:row>
      <xdr:rowOff>116544</xdr:rowOff>
    </xdr:from>
    <xdr:to>
      <xdr:col>1</xdr:col>
      <xdr:colOff>139</xdr:colOff>
      <xdr:row>12</xdr:row>
      <xdr:rowOff>192669</xdr:rowOff>
    </xdr:to>
    <xdr:sp macro="" textlink="Índice!B114">
      <xdr:nvSpPr>
        <xdr:cNvPr id="24" name="Retângulo: Cantos Arredondados 23">
          <a:hlinkClick xmlns:r="http://schemas.openxmlformats.org/officeDocument/2006/relationships" r:id="rId13"/>
          <a:extLst>
            <a:ext uri="{FF2B5EF4-FFF2-40B4-BE49-F238E27FC236}">
              <a16:creationId xmlns:a16="http://schemas.microsoft.com/office/drawing/2014/main" id="{8E317524-AE5E-4C47-B662-B3CB60C09D6B}"/>
            </a:ext>
          </a:extLst>
        </xdr:cNvPr>
        <xdr:cNvSpPr/>
      </xdr:nvSpPr>
      <xdr:spPr>
        <a:xfrm>
          <a:off x="168275" y="3574119"/>
          <a:ext cx="2079764" cy="39045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F71310B4-9BEB-435D-8187-548FF8E1523E}" type="TxLink">
            <a:rPr lang="en-US" sz="1050" b="0" i="0" u="none" strike="noStrike">
              <a:solidFill>
                <a:srgbClr val="695E4A"/>
              </a:solidFill>
              <a:effectLst/>
              <a:latin typeface="Calibri regular"/>
              <a:ea typeface="+mn-ea"/>
              <a:cs typeface="+mn-cs"/>
            </a:rPr>
            <a:pPr algn="l"/>
            <a:t>CAPITAL SOCIAL E DE RELACIONAMENTO</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12</xdr:row>
      <xdr:rowOff>247924</xdr:rowOff>
    </xdr:from>
    <xdr:to>
      <xdr:col>1</xdr:col>
      <xdr:colOff>139</xdr:colOff>
      <xdr:row>14</xdr:row>
      <xdr:rowOff>19809</xdr:rowOff>
    </xdr:to>
    <xdr:sp macro="" textlink="Índice!B132">
      <xdr:nvSpPr>
        <xdr:cNvPr id="25" name="Retângulo: Cantos Arredondados 24">
          <a:hlinkClick xmlns:r="http://schemas.openxmlformats.org/officeDocument/2006/relationships" r:id="rId14"/>
          <a:extLst>
            <a:ext uri="{FF2B5EF4-FFF2-40B4-BE49-F238E27FC236}">
              <a16:creationId xmlns:a16="http://schemas.microsoft.com/office/drawing/2014/main" id="{03AA9FB4-A035-4E11-9B78-DE58D424C0F7}"/>
            </a:ext>
          </a:extLst>
        </xdr:cNvPr>
        <xdr:cNvSpPr/>
      </xdr:nvSpPr>
      <xdr:spPr>
        <a:xfrm>
          <a:off x="168275" y="4019824"/>
          <a:ext cx="2079764" cy="400535"/>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9A0E060-36BD-48A6-A127-D846A1982E7D}" type="TxLink">
            <a:rPr lang="en-US" sz="1050" b="0" i="0" u="none" strike="noStrike">
              <a:solidFill>
                <a:srgbClr val="695E4A"/>
              </a:solidFill>
              <a:effectLst/>
              <a:latin typeface="Calibri regular"/>
              <a:ea typeface="+mn-ea"/>
              <a:cs typeface="+mn-cs"/>
            </a:rPr>
            <a:pPr algn="l"/>
            <a:t>CAPITAL INTELECTUAL</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14</xdr:row>
      <xdr:rowOff>76184</xdr:rowOff>
    </xdr:from>
    <xdr:to>
      <xdr:col>1</xdr:col>
      <xdr:colOff>139</xdr:colOff>
      <xdr:row>15</xdr:row>
      <xdr:rowOff>151055</xdr:rowOff>
    </xdr:to>
    <xdr:sp macro="" textlink="Índice!B139">
      <xdr:nvSpPr>
        <xdr:cNvPr id="26" name="Retângulo: Cantos Arredondados 25">
          <a:hlinkClick xmlns:r="http://schemas.openxmlformats.org/officeDocument/2006/relationships" r:id="rId15"/>
          <a:extLst>
            <a:ext uri="{FF2B5EF4-FFF2-40B4-BE49-F238E27FC236}">
              <a16:creationId xmlns:a16="http://schemas.microsoft.com/office/drawing/2014/main" id="{805597A2-A60E-48B9-8CE2-B2095B917858}"/>
            </a:ext>
          </a:extLst>
        </xdr:cNvPr>
        <xdr:cNvSpPr/>
      </xdr:nvSpPr>
      <xdr:spPr>
        <a:xfrm>
          <a:off x="168275" y="4476734"/>
          <a:ext cx="2079764"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D8ED2017-F23F-4A5E-ADE0-57AF774CD28D}" type="TxLink">
            <a:rPr lang="en-US" sz="1050" b="0" i="0" u="none" strike="noStrike">
              <a:solidFill>
                <a:srgbClr val="695E4A"/>
              </a:solidFill>
              <a:effectLst/>
              <a:latin typeface="Calibri regular"/>
              <a:ea typeface="+mn-ea"/>
              <a:cs typeface="+mn-cs"/>
            </a:rPr>
            <a:pPr algn="l"/>
            <a:t>CAPITAL MANUFATURADO</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15</xdr:row>
      <xdr:rowOff>218360</xdr:rowOff>
    </xdr:from>
    <xdr:to>
      <xdr:col>1</xdr:col>
      <xdr:colOff>139</xdr:colOff>
      <xdr:row>16</xdr:row>
      <xdr:rowOff>295462</xdr:rowOff>
    </xdr:to>
    <xdr:sp macro="" textlink="Índice!B141">
      <xdr:nvSpPr>
        <xdr:cNvPr id="27" name="Retângulo: Cantos Arredondados 26">
          <a:hlinkClick xmlns:r="http://schemas.openxmlformats.org/officeDocument/2006/relationships" r:id="rId6"/>
          <a:extLst>
            <a:ext uri="{FF2B5EF4-FFF2-40B4-BE49-F238E27FC236}">
              <a16:creationId xmlns:a16="http://schemas.microsoft.com/office/drawing/2014/main" id="{ADB1B250-9054-4D5D-AA3A-EEA2CBE01905}"/>
            </a:ext>
          </a:extLst>
        </xdr:cNvPr>
        <xdr:cNvSpPr/>
      </xdr:nvSpPr>
      <xdr:spPr>
        <a:xfrm>
          <a:off x="168275" y="4933235"/>
          <a:ext cx="2079764" cy="391427"/>
        </a:xfrm>
        <a:prstGeom prst="roundRect">
          <a:avLst/>
        </a:prstGeom>
        <a:solidFill>
          <a:srgbClr val="7F5A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F27F5D7-0BEE-481C-83B9-AFCDA79942A7}" type="TxLink">
            <a:rPr lang="en-US" sz="1050" b="1" i="0" u="none" strike="noStrike">
              <a:solidFill>
                <a:schemeClr val="bg1"/>
              </a:solidFill>
              <a:effectLst/>
              <a:latin typeface="Calibri regular"/>
              <a:ea typeface="+mn-ea"/>
              <a:cs typeface="+mn-cs"/>
            </a:rPr>
            <a:pPr algn="l"/>
            <a:t>INDICADORES PRÓPRIOS</a:t>
          </a:fld>
          <a:endParaRPr lang="en-US" sz="1050" b="1">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16</xdr:row>
      <xdr:rowOff>364490</xdr:rowOff>
    </xdr:from>
    <xdr:to>
      <xdr:col>0</xdr:col>
      <xdr:colOff>2244550</xdr:colOff>
      <xdr:row>18</xdr:row>
      <xdr:rowOff>1212</xdr:rowOff>
    </xdr:to>
    <xdr:sp macro="" textlink="Índice!C141">
      <xdr:nvSpPr>
        <xdr:cNvPr id="28" name="Retângulo: Cantos Arredondados 27">
          <a:hlinkClick xmlns:r="http://schemas.openxmlformats.org/officeDocument/2006/relationships" r:id="rId6"/>
          <a:extLst>
            <a:ext uri="{FF2B5EF4-FFF2-40B4-BE49-F238E27FC236}">
              <a16:creationId xmlns:a16="http://schemas.microsoft.com/office/drawing/2014/main" id="{137B9A49-DA64-4F07-9D8C-47C8139238D7}"/>
            </a:ext>
          </a:extLst>
        </xdr:cNvPr>
        <xdr:cNvSpPr/>
      </xdr:nvSpPr>
      <xdr:spPr>
        <a:xfrm>
          <a:off x="339725" y="5393690"/>
          <a:ext cx="1904825" cy="389197"/>
        </a:xfrm>
        <a:prstGeom prst="roundRect">
          <a:avLst/>
        </a:prstGeom>
        <a:solidFill>
          <a:srgbClr val="7F5A00"/>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3A143FBB-1F05-4FAC-A139-5F0E04E33833}" type="TxLink">
            <a:rPr lang="en-US" sz="1000" b="0" i="0" u="none" strike="noStrike">
              <a:solidFill>
                <a:schemeClr val="bg1"/>
              </a:solidFill>
              <a:effectLst/>
              <a:latin typeface="Calibri regular"/>
              <a:ea typeface="+mn-ea"/>
              <a:cs typeface="+mn-cs"/>
            </a:rPr>
            <a:pPr algn="l"/>
            <a:t>Contribuições socioambientais</a:t>
          </a:fld>
          <a:endParaRPr lang="en-US" sz="1100" b="0" u="none">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18</xdr:row>
      <xdr:rowOff>59690</xdr:rowOff>
    </xdr:from>
    <xdr:to>
      <xdr:col>0</xdr:col>
      <xdr:colOff>2244550</xdr:colOff>
      <xdr:row>19</xdr:row>
      <xdr:rowOff>134562</xdr:rowOff>
    </xdr:to>
    <xdr:sp macro="" textlink="Índice!C148">
      <xdr:nvSpPr>
        <xdr:cNvPr id="29" name="Retângulo: Cantos Arredondados 28">
          <a:hlinkClick xmlns:r="http://schemas.openxmlformats.org/officeDocument/2006/relationships" r:id="rId16"/>
          <a:extLst>
            <a:ext uri="{FF2B5EF4-FFF2-40B4-BE49-F238E27FC236}">
              <a16:creationId xmlns:a16="http://schemas.microsoft.com/office/drawing/2014/main" id="{DFACD81D-C23D-4133-ABC5-48C9C928A60B}"/>
            </a:ext>
          </a:extLst>
        </xdr:cNvPr>
        <xdr:cNvSpPr/>
      </xdr:nvSpPr>
      <xdr:spPr>
        <a:xfrm>
          <a:off x="339725" y="5841365"/>
          <a:ext cx="1904825" cy="389197"/>
        </a:xfrm>
        <a:prstGeom prst="roundRect">
          <a:avLst/>
        </a:prstGeom>
        <a:solidFill>
          <a:srgbClr val="7F5A00"/>
        </a:solidFill>
        <a:ln>
          <a:noFill/>
        </a:ln>
        <a:effectLst>
          <a:outerShdw blurRad="76200" dir="13500000" sy="23000" kx="1200000" algn="br" rotWithShape="0">
            <a:prstClr val="black">
              <a:alpha val="2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D383ED3B-1560-4521-9616-BD3D00F71816}" type="TxLink">
            <a:rPr lang="en-US" sz="1000" b="1" i="0" u="sng" strike="noStrike">
              <a:solidFill>
                <a:schemeClr val="bg1"/>
              </a:solidFill>
              <a:effectLst/>
              <a:latin typeface="Calibri regular"/>
              <a:ea typeface="+mn-ea"/>
              <a:cs typeface="+mn-cs"/>
            </a:rPr>
            <a:pPr algn="l"/>
            <a:t>Impostos e participações do governo</a:t>
          </a:fld>
          <a:endParaRPr lang="en-US" sz="1100" b="1" u="sng">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338504</xdr:colOff>
      <xdr:row>4</xdr:row>
      <xdr:rowOff>72736</xdr:rowOff>
    </xdr:from>
    <xdr:to>
      <xdr:col>0</xdr:col>
      <xdr:colOff>2243329</xdr:colOff>
      <xdr:row>5</xdr:row>
      <xdr:rowOff>167986</xdr:rowOff>
    </xdr:to>
    <xdr:sp macro="" textlink="Índice!C6">
      <xdr:nvSpPr>
        <xdr:cNvPr id="48" name="Retângulo: Cantos Arredondados 47">
          <a:hlinkClick xmlns:r="http://schemas.openxmlformats.org/officeDocument/2006/relationships" r:id="rId1"/>
          <a:extLst>
            <a:ext uri="{FF2B5EF4-FFF2-40B4-BE49-F238E27FC236}">
              <a16:creationId xmlns:a16="http://schemas.microsoft.com/office/drawing/2014/main" id="{EB987491-2F03-84FD-0E26-ABB8ABAF2B73}"/>
            </a:ext>
          </a:extLst>
        </xdr:cNvPr>
        <xdr:cNvSpPr/>
      </xdr:nvSpPr>
      <xdr:spPr>
        <a:xfrm>
          <a:off x="328979" y="1330036"/>
          <a:ext cx="1908000" cy="400050"/>
        </a:xfrm>
        <a:prstGeom prst="roundRect">
          <a:avLst/>
        </a:prstGeom>
        <a:solidFill>
          <a:srgbClr val="FCB316"/>
        </a:solidFill>
        <a:ln>
          <a:noFill/>
        </a:ln>
        <a:effectLst>
          <a:outerShdw blurRad="76200" dir="13500000" sy="23000" kx="1200000" algn="br" rotWithShape="0">
            <a:prstClr val="black">
              <a:alpha val="2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EB835F59-A270-4C9C-A7B5-C00E2651F1AA}" type="TxLink">
            <a:rPr lang="en-US" sz="1050" b="1" i="0" u="sng" strike="noStrike">
              <a:solidFill>
                <a:schemeClr val="bg1"/>
              </a:solidFill>
              <a:latin typeface="Calibri regular"/>
              <a:ea typeface="Calibri" panose="020F0502020204030204" pitchFamily="34" charset="0"/>
              <a:cs typeface="Calibri" panose="020F0502020204030204" pitchFamily="34" charset="0"/>
            </a:rPr>
            <a:pPr algn="l"/>
            <a:t>Sobre este relatório</a:t>
          </a:fld>
          <a:endParaRPr lang="en-US" sz="1400" b="1" u="sng">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xdr:row>
      <xdr:rowOff>209550</xdr:rowOff>
    </xdr:from>
    <xdr:to>
      <xdr:col>0</xdr:col>
      <xdr:colOff>2244726</xdr:colOff>
      <xdr:row>3</xdr:row>
      <xdr:rowOff>302111</xdr:rowOff>
    </xdr:to>
    <xdr:sp macro="" textlink="Índice!B6">
      <xdr:nvSpPr>
        <xdr:cNvPr id="63" name="Retângulo: Cantos Arredondados 62">
          <a:hlinkClick xmlns:r="http://schemas.openxmlformats.org/officeDocument/2006/relationships" r:id="rId1"/>
          <a:extLst>
            <a:ext uri="{FF2B5EF4-FFF2-40B4-BE49-F238E27FC236}">
              <a16:creationId xmlns:a16="http://schemas.microsoft.com/office/drawing/2014/main" id="{4E9FEF4A-C39A-D480-8758-D450BAE48503}"/>
            </a:ext>
          </a:extLst>
        </xdr:cNvPr>
        <xdr:cNvSpPr/>
      </xdr:nvSpPr>
      <xdr:spPr>
        <a:xfrm>
          <a:off x="161925" y="835479"/>
          <a:ext cx="2076451" cy="396000"/>
        </a:xfrm>
        <a:prstGeom prst="roundRect">
          <a:avLst/>
        </a:prstGeom>
        <a:solidFill>
          <a:srgbClr val="FCB31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174409DA-4D03-4020-B37E-CCFB8219658C}" type="TxLink">
            <a:rPr lang="en-US" sz="1050" b="1" i="0" u="none" strike="noStrike">
              <a:solidFill>
                <a:schemeClr val="bg1"/>
              </a:solidFill>
              <a:latin typeface="Calibri regular"/>
              <a:ea typeface="Calibri" panose="020F0502020204030204" pitchFamily="34" charset="0"/>
              <a:cs typeface="Calibri" panose="020F0502020204030204" pitchFamily="34" charset="0"/>
            </a:rPr>
            <a:pPr algn="l"/>
            <a:t>APRESENTAÇÃO</a:t>
          </a:fld>
          <a:endParaRPr lang="en-US" sz="1200" b="1">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0</xdr:colOff>
      <xdr:row>0</xdr:row>
      <xdr:rowOff>0</xdr:rowOff>
    </xdr:from>
    <xdr:to>
      <xdr:col>0</xdr:col>
      <xdr:colOff>1428749</xdr:colOff>
      <xdr:row>2</xdr:row>
      <xdr:rowOff>1800</xdr:rowOff>
    </xdr:to>
    <xdr:pic>
      <xdr:nvPicPr>
        <xdr:cNvPr id="2" name="Imagem 1">
          <a:extLst>
            <a:ext uri="{FF2B5EF4-FFF2-40B4-BE49-F238E27FC236}">
              <a16:creationId xmlns:a16="http://schemas.microsoft.com/office/drawing/2014/main" id="{6F8DEA95-AC5B-4438-9203-C51502D91C6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428749" cy="630450"/>
        </a:xfrm>
        <a:prstGeom prst="rect">
          <a:avLst/>
        </a:prstGeom>
      </xdr:spPr>
    </xdr:pic>
    <xdr:clientData/>
  </xdr:twoCellAnchor>
  <xdr:twoCellAnchor editAs="absolute">
    <xdr:from>
      <xdr:col>2</xdr:col>
      <xdr:colOff>438150</xdr:colOff>
      <xdr:row>0</xdr:row>
      <xdr:rowOff>138112</xdr:rowOff>
    </xdr:from>
    <xdr:to>
      <xdr:col>3</xdr:col>
      <xdr:colOff>149225</xdr:colOff>
      <xdr:row>1</xdr:row>
      <xdr:rowOff>208987</xdr:rowOff>
    </xdr:to>
    <xdr:grpSp>
      <xdr:nvGrpSpPr>
        <xdr:cNvPr id="9" name="Agrupar 8">
          <a:hlinkClick xmlns:r="http://schemas.openxmlformats.org/officeDocument/2006/relationships" r:id="rId3"/>
          <a:extLst>
            <a:ext uri="{FF2B5EF4-FFF2-40B4-BE49-F238E27FC236}">
              <a16:creationId xmlns:a16="http://schemas.microsoft.com/office/drawing/2014/main" id="{42A23D02-F474-4B25-860D-AD4ACC2E7F28}"/>
            </a:ext>
          </a:extLst>
        </xdr:cNvPr>
        <xdr:cNvGrpSpPr/>
      </xdr:nvGrpSpPr>
      <xdr:grpSpPr>
        <a:xfrm>
          <a:off x="2933700" y="138112"/>
          <a:ext cx="1101725" cy="385200"/>
          <a:chOff x="2933700" y="138112"/>
          <a:chExt cx="1095375" cy="385200"/>
        </a:xfrm>
      </xdr:grpSpPr>
      <xdr:sp macro="" textlink="">
        <xdr:nvSpPr>
          <xdr:cNvPr id="10" name="Retângulo 9">
            <a:extLst>
              <a:ext uri="{FF2B5EF4-FFF2-40B4-BE49-F238E27FC236}">
                <a16:creationId xmlns:a16="http://schemas.microsoft.com/office/drawing/2014/main" id="{93B32DD1-63AB-2F59-342B-8A685A83B030}"/>
              </a:ext>
            </a:extLst>
          </xdr:cNvPr>
          <xdr:cNvSpPr/>
        </xdr:nvSpPr>
        <xdr:spPr>
          <a:xfrm>
            <a:off x="3243542" y="138112"/>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a:solidFill>
                  <a:srgbClr val="695E4A"/>
                </a:solidFill>
                <a:latin typeface="Calibre regular"/>
              </a:rPr>
              <a:t>Início</a:t>
            </a:r>
          </a:p>
        </xdr:txBody>
      </xdr:sp>
      <xdr:pic>
        <xdr:nvPicPr>
          <xdr:cNvPr id="11" name="Imagem 10">
            <a:extLst>
              <a:ext uri="{FF2B5EF4-FFF2-40B4-BE49-F238E27FC236}">
                <a16:creationId xmlns:a16="http://schemas.microsoft.com/office/drawing/2014/main" id="{F987D085-5888-0B41-FF73-F51CFB4EAE7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933700" y="138112"/>
            <a:ext cx="385200" cy="385200"/>
          </a:xfrm>
          <a:prstGeom prst="rect">
            <a:avLst/>
          </a:prstGeom>
        </xdr:spPr>
      </xdr:pic>
    </xdr:grpSp>
    <xdr:clientData/>
  </xdr:twoCellAnchor>
  <xdr:twoCellAnchor editAs="absolute">
    <xdr:from>
      <xdr:col>3</xdr:col>
      <xdr:colOff>415925</xdr:colOff>
      <xdr:row>0</xdr:row>
      <xdr:rowOff>150018</xdr:rowOff>
    </xdr:from>
    <xdr:to>
      <xdr:col>4</xdr:col>
      <xdr:colOff>130175</xdr:colOff>
      <xdr:row>1</xdr:row>
      <xdr:rowOff>211368</xdr:rowOff>
    </xdr:to>
    <xdr:grpSp>
      <xdr:nvGrpSpPr>
        <xdr:cNvPr id="12" name="Agrupar 11">
          <a:hlinkClick xmlns:r="http://schemas.openxmlformats.org/officeDocument/2006/relationships" r:id="rId5"/>
          <a:extLst>
            <a:ext uri="{FF2B5EF4-FFF2-40B4-BE49-F238E27FC236}">
              <a16:creationId xmlns:a16="http://schemas.microsoft.com/office/drawing/2014/main" id="{B8057D38-D74C-4928-86C4-349C3AABF6FE}"/>
            </a:ext>
          </a:extLst>
        </xdr:cNvPr>
        <xdr:cNvGrpSpPr/>
      </xdr:nvGrpSpPr>
      <xdr:grpSpPr>
        <a:xfrm>
          <a:off x="4302125" y="150018"/>
          <a:ext cx="1104900" cy="375675"/>
          <a:chOff x="4295775" y="140493"/>
          <a:chExt cx="1104900" cy="385200"/>
        </a:xfrm>
      </xdr:grpSpPr>
      <xdr:sp macro="" textlink="">
        <xdr:nvSpPr>
          <xdr:cNvPr id="13" name="Retângulo 12">
            <a:extLst>
              <a:ext uri="{FF2B5EF4-FFF2-40B4-BE49-F238E27FC236}">
                <a16:creationId xmlns:a16="http://schemas.microsoft.com/office/drawing/2014/main" id="{BF5787E3-B5B7-0071-C8D8-4A92727AFB28}"/>
              </a:ext>
            </a:extLst>
          </xdr:cNvPr>
          <xdr:cNvSpPr/>
        </xdr:nvSpPr>
        <xdr:spPr>
          <a:xfrm>
            <a:off x="4615142" y="140493"/>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u="none">
                <a:solidFill>
                  <a:srgbClr val="695E4A"/>
                </a:solidFill>
                <a:latin typeface="Calibre regular"/>
              </a:rPr>
              <a:t>Índice</a:t>
            </a:r>
          </a:p>
        </xdr:txBody>
      </xdr:sp>
      <xdr:pic>
        <xdr:nvPicPr>
          <xdr:cNvPr id="14" name="Imagem 13">
            <a:extLst>
              <a:ext uri="{FF2B5EF4-FFF2-40B4-BE49-F238E27FC236}">
                <a16:creationId xmlns:a16="http://schemas.microsoft.com/office/drawing/2014/main" id="{D3CAD059-D0BB-172D-FD87-730E2D1E1D1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295775" y="140493"/>
            <a:ext cx="385200" cy="385200"/>
          </a:xfrm>
          <a:prstGeom prst="rect">
            <a:avLst/>
          </a:prstGeom>
        </xdr:spPr>
      </xdr:pic>
    </xdr:grpSp>
    <xdr:clientData/>
  </xdr:twoCellAnchor>
  <xdr:twoCellAnchor editAs="absolute">
    <xdr:from>
      <xdr:col>8</xdr:col>
      <xdr:colOff>1083395</xdr:colOff>
      <xdr:row>0</xdr:row>
      <xdr:rowOff>129787</xdr:rowOff>
    </xdr:from>
    <xdr:to>
      <xdr:col>9</xdr:col>
      <xdr:colOff>109625</xdr:colOff>
      <xdr:row>1</xdr:row>
      <xdr:rowOff>207293</xdr:rowOff>
    </xdr:to>
    <xdr:grpSp>
      <xdr:nvGrpSpPr>
        <xdr:cNvPr id="23" name="Agrupar 22">
          <a:hlinkClick xmlns:r="http://schemas.openxmlformats.org/officeDocument/2006/relationships" r:id="rId7"/>
          <a:extLst>
            <a:ext uri="{FF2B5EF4-FFF2-40B4-BE49-F238E27FC236}">
              <a16:creationId xmlns:a16="http://schemas.microsoft.com/office/drawing/2014/main" id="{27EC0A41-CDA1-7565-CC26-A26543B3BD59}"/>
            </a:ext>
          </a:extLst>
        </xdr:cNvPr>
        <xdr:cNvGrpSpPr/>
      </xdr:nvGrpSpPr>
      <xdr:grpSpPr>
        <a:xfrm>
          <a:off x="11922845" y="129787"/>
          <a:ext cx="416880" cy="391831"/>
          <a:chOff x="11937133" y="129787"/>
          <a:chExt cx="416880" cy="386672"/>
        </a:xfrm>
      </xdr:grpSpPr>
      <xdr:sp macro="" textlink="">
        <xdr:nvSpPr>
          <xdr:cNvPr id="17" name="Retângulo: Cantos Arredondados 16">
            <a:extLst>
              <a:ext uri="{FF2B5EF4-FFF2-40B4-BE49-F238E27FC236}">
                <a16:creationId xmlns:a16="http://schemas.microsoft.com/office/drawing/2014/main" id="{01FA578B-2160-725A-F6DC-0B6EAE915E12}"/>
              </a:ext>
            </a:extLst>
          </xdr:cNvPr>
          <xdr:cNvSpPr/>
        </xdr:nvSpPr>
        <xdr:spPr>
          <a:xfrm>
            <a:off x="11937133" y="129787"/>
            <a:ext cx="416880"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8" name="Seta: para a Direita 17">
            <a:extLst>
              <a:ext uri="{FF2B5EF4-FFF2-40B4-BE49-F238E27FC236}">
                <a16:creationId xmlns:a16="http://schemas.microsoft.com/office/drawing/2014/main" id="{C6DEC629-2955-E157-11A2-2F3B5E3E6480}"/>
              </a:ext>
            </a:extLst>
          </xdr:cNvPr>
          <xdr:cNvSpPr/>
        </xdr:nvSpPr>
        <xdr:spPr>
          <a:xfrm>
            <a:off x="12020462" y="215812"/>
            <a:ext cx="249559" cy="214888"/>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8</xdr:col>
      <xdr:colOff>587375</xdr:colOff>
      <xdr:row>0</xdr:row>
      <xdr:rowOff>129787</xdr:rowOff>
    </xdr:from>
    <xdr:to>
      <xdr:col>8</xdr:col>
      <xdr:colOff>994328</xdr:colOff>
      <xdr:row>1</xdr:row>
      <xdr:rowOff>207293</xdr:rowOff>
    </xdr:to>
    <xdr:grpSp>
      <xdr:nvGrpSpPr>
        <xdr:cNvPr id="22" name="Agrupar 21">
          <a:hlinkClick xmlns:r="http://schemas.openxmlformats.org/officeDocument/2006/relationships" r:id="rId5"/>
          <a:extLst>
            <a:ext uri="{FF2B5EF4-FFF2-40B4-BE49-F238E27FC236}">
              <a16:creationId xmlns:a16="http://schemas.microsoft.com/office/drawing/2014/main" id="{3144A2F0-6B8C-54AB-EC68-A69E06C68899}"/>
            </a:ext>
          </a:extLst>
        </xdr:cNvPr>
        <xdr:cNvGrpSpPr/>
      </xdr:nvGrpSpPr>
      <xdr:grpSpPr>
        <a:xfrm>
          <a:off x="11426825" y="129787"/>
          <a:ext cx="406953" cy="391831"/>
          <a:chOff x="11434763" y="129787"/>
          <a:chExt cx="413303" cy="386672"/>
        </a:xfrm>
      </xdr:grpSpPr>
      <xdr:sp macro="" textlink="">
        <xdr:nvSpPr>
          <xdr:cNvPr id="20" name="Retângulo: Cantos Arredondados 19">
            <a:extLst>
              <a:ext uri="{FF2B5EF4-FFF2-40B4-BE49-F238E27FC236}">
                <a16:creationId xmlns:a16="http://schemas.microsoft.com/office/drawing/2014/main" id="{A1B8975E-244C-7994-7732-96CDD1D763EA}"/>
              </a:ext>
            </a:extLst>
          </xdr:cNvPr>
          <xdr:cNvSpPr/>
        </xdr:nvSpPr>
        <xdr:spPr>
          <a:xfrm>
            <a:off x="11434763" y="129787"/>
            <a:ext cx="413303"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21" name="Seta: para a Direita 20">
            <a:extLst>
              <a:ext uri="{FF2B5EF4-FFF2-40B4-BE49-F238E27FC236}">
                <a16:creationId xmlns:a16="http://schemas.microsoft.com/office/drawing/2014/main" id="{F813EDC2-026C-1E3E-02CC-326F7D9E77EB}"/>
              </a:ext>
            </a:extLst>
          </xdr:cNvPr>
          <xdr:cNvSpPr/>
        </xdr:nvSpPr>
        <xdr:spPr>
          <a:xfrm rot="10800000">
            <a:off x="11516147" y="216302"/>
            <a:ext cx="250536" cy="215011"/>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338504</xdr:colOff>
      <xdr:row>5</xdr:row>
      <xdr:rowOff>250247</xdr:rowOff>
    </xdr:from>
    <xdr:to>
      <xdr:col>0</xdr:col>
      <xdr:colOff>2243329</xdr:colOff>
      <xdr:row>7</xdr:row>
      <xdr:rowOff>21647</xdr:rowOff>
    </xdr:to>
    <xdr:sp macro="" textlink="Índice!C9">
      <xdr:nvSpPr>
        <xdr:cNvPr id="24" name="Retângulo: Cantos Arredondados 23">
          <a:hlinkClick xmlns:r="http://schemas.openxmlformats.org/officeDocument/2006/relationships" r:id="rId7"/>
          <a:extLst>
            <a:ext uri="{FF2B5EF4-FFF2-40B4-BE49-F238E27FC236}">
              <a16:creationId xmlns:a16="http://schemas.microsoft.com/office/drawing/2014/main" id="{9DEE7F79-9B92-5C55-73E9-D060A5D1413C}"/>
            </a:ext>
          </a:extLst>
        </xdr:cNvPr>
        <xdr:cNvSpPr/>
      </xdr:nvSpPr>
      <xdr:spPr>
        <a:xfrm>
          <a:off x="328979" y="1821872"/>
          <a:ext cx="1908000" cy="400050"/>
        </a:xfrm>
        <a:prstGeom prst="roundRect">
          <a:avLst/>
        </a:prstGeom>
        <a:solidFill>
          <a:srgbClr val="FCB31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B3E37810-79B4-4059-B56A-AB1C9C74BECD}" type="TxLink">
            <a:rPr lang="en-US" sz="1050" b="0" i="0" u="none" strike="noStrike">
              <a:solidFill>
                <a:schemeClr val="bg1"/>
              </a:solidFill>
              <a:latin typeface="Calibri regular"/>
              <a:ea typeface="Calibri" panose="020F0502020204030204" pitchFamily="34" charset="0"/>
              <a:cs typeface="Calibri" panose="020F0502020204030204" pitchFamily="34" charset="0"/>
            </a:rPr>
            <a:pPr algn="l"/>
            <a:t>Dupla materialidade</a:t>
          </a:fld>
          <a:endParaRPr lang="en-US" sz="1400">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7</xdr:row>
      <xdr:rowOff>113433</xdr:rowOff>
    </xdr:from>
    <xdr:to>
      <xdr:col>0</xdr:col>
      <xdr:colOff>2244726</xdr:colOff>
      <xdr:row>8</xdr:row>
      <xdr:rowOff>188305</xdr:rowOff>
    </xdr:to>
    <xdr:sp macro="" textlink="Índice!B11">
      <xdr:nvSpPr>
        <xdr:cNvPr id="25" name="Retângulo: Cantos Arredondados 24">
          <a:hlinkClick xmlns:r="http://schemas.openxmlformats.org/officeDocument/2006/relationships" r:id="rId8"/>
          <a:extLst>
            <a:ext uri="{FF2B5EF4-FFF2-40B4-BE49-F238E27FC236}">
              <a16:creationId xmlns:a16="http://schemas.microsoft.com/office/drawing/2014/main" id="{D5564B2E-54FF-B567-73EE-60AEAFC6152D}"/>
            </a:ext>
          </a:extLst>
        </xdr:cNvPr>
        <xdr:cNvSpPr/>
      </xdr:nvSpPr>
      <xdr:spPr>
        <a:xfrm>
          <a:off x="161925" y="2320512"/>
          <a:ext cx="2076451" cy="39600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EFBD0752-CED7-4E9C-B2D2-8A5350A6B81B}"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SOBRE A ENEVA</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8</xdr:row>
      <xdr:rowOff>300469</xdr:rowOff>
    </xdr:from>
    <xdr:to>
      <xdr:col>0</xdr:col>
      <xdr:colOff>2244726</xdr:colOff>
      <xdr:row>10</xdr:row>
      <xdr:rowOff>54665</xdr:rowOff>
    </xdr:to>
    <xdr:sp macro="" textlink="Índice!B18">
      <xdr:nvSpPr>
        <xdr:cNvPr id="26" name="Retângulo: Cantos Arredondados 25">
          <a:hlinkClick xmlns:r="http://schemas.openxmlformats.org/officeDocument/2006/relationships" r:id="rId9"/>
          <a:extLst>
            <a:ext uri="{FF2B5EF4-FFF2-40B4-BE49-F238E27FC236}">
              <a16:creationId xmlns:a16="http://schemas.microsoft.com/office/drawing/2014/main" id="{29AEF2D5-6A4C-A03B-F7DD-514CC770F4A2}"/>
            </a:ext>
          </a:extLst>
        </xdr:cNvPr>
        <xdr:cNvSpPr/>
      </xdr:nvSpPr>
      <xdr:spPr>
        <a:xfrm>
          <a:off x="161925" y="2819151"/>
          <a:ext cx="2076451" cy="39600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5A3C4C6-2F8E-4C8A-A20B-94EAB6626D83}"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GOVERNANÇA CORPORATIVA</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10</xdr:row>
      <xdr:rowOff>154130</xdr:rowOff>
    </xdr:from>
    <xdr:to>
      <xdr:col>0</xdr:col>
      <xdr:colOff>2244726</xdr:colOff>
      <xdr:row>11</xdr:row>
      <xdr:rowOff>229001</xdr:rowOff>
    </xdr:to>
    <xdr:sp macro="" textlink="Índice!B42">
      <xdr:nvSpPr>
        <xdr:cNvPr id="27" name="Retângulo: Cantos Arredondados 26">
          <a:hlinkClick xmlns:r="http://schemas.openxmlformats.org/officeDocument/2006/relationships" r:id="rId10"/>
          <a:extLst>
            <a:ext uri="{FF2B5EF4-FFF2-40B4-BE49-F238E27FC236}">
              <a16:creationId xmlns:a16="http://schemas.microsoft.com/office/drawing/2014/main" id="{3B9DE35F-8D0C-48F3-C271-2437504EAFE2}"/>
            </a:ext>
          </a:extLst>
        </xdr:cNvPr>
        <xdr:cNvSpPr/>
      </xdr:nvSpPr>
      <xdr:spPr>
        <a:xfrm>
          <a:off x="161925" y="3324594"/>
          <a:ext cx="2076451" cy="39600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193EEDA0-92BD-4970-8D72-D798674A15DF}"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CAPITAL FINANCEIRO</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12</xdr:row>
      <xdr:rowOff>17316</xdr:rowOff>
    </xdr:from>
    <xdr:to>
      <xdr:col>0</xdr:col>
      <xdr:colOff>2244726</xdr:colOff>
      <xdr:row>13</xdr:row>
      <xdr:rowOff>92188</xdr:rowOff>
    </xdr:to>
    <xdr:sp macro="" textlink="Índice!B46">
      <xdr:nvSpPr>
        <xdr:cNvPr id="28" name="Retângulo: Cantos Arredondados 27">
          <a:hlinkClick xmlns:r="http://schemas.openxmlformats.org/officeDocument/2006/relationships" r:id="rId11"/>
          <a:extLst>
            <a:ext uri="{FF2B5EF4-FFF2-40B4-BE49-F238E27FC236}">
              <a16:creationId xmlns:a16="http://schemas.microsoft.com/office/drawing/2014/main" id="{7F077ACB-60AC-A9B6-F5AC-22BEB38540AE}"/>
            </a:ext>
          </a:extLst>
        </xdr:cNvPr>
        <xdr:cNvSpPr/>
      </xdr:nvSpPr>
      <xdr:spPr>
        <a:xfrm>
          <a:off x="161925" y="3823234"/>
          <a:ext cx="2076451" cy="39600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15E4E770-6EEB-458D-97DF-CAC33D3C8BE8}" type="TxLink">
            <a:rPr lang="en-US" sz="1050" b="0" i="0" u="none" strike="noStrike">
              <a:solidFill>
                <a:srgbClr val="695E4A"/>
              </a:solidFill>
              <a:effectLst/>
              <a:latin typeface="Calibri regular"/>
              <a:ea typeface="+mn-ea"/>
              <a:cs typeface="+mn-cs"/>
            </a:rPr>
            <a:pPr algn="l"/>
            <a:t>CAPITAL NATURAL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13</xdr:row>
      <xdr:rowOff>194827</xdr:rowOff>
    </xdr:from>
    <xdr:to>
      <xdr:col>0</xdr:col>
      <xdr:colOff>2244726</xdr:colOff>
      <xdr:row>14</xdr:row>
      <xdr:rowOff>281038</xdr:rowOff>
    </xdr:to>
    <xdr:sp macro="" textlink="Índice!B85">
      <xdr:nvSpPr>
        <xdr:cNvPr id="29" name="Retângulo: Cantos Arredondados 28">
          <a:hlinkClick xmlns:r="http://schemas.openxmlformats.org/officeDocument/2006/relationships" r:id="rId12"/>
          <a:extLst>
            <a:ext uri="{FF2B5EF4-FFF2-40B4-BE49-F238E27FC236}">
              <a16:creationId xmlns:a16="http://schemas.microsoft.com/office/drawing/2014/main" id="{C570CACF-700D-EB6E-BF1A-3F7D349CBB67}"/>
            </a:ext>
          </a:extLst>
        </xdr:cNvPr>
        <xdr:cNvSpPr/>
      </xdr:nvSpPr>
      <xdr:spPr>
        <a:xfrm>
          <a:off x="161925" y="4328677"/>
          <a:ext cx="2076451" cy="39600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36A94970-1119-4822-807A-EC0BD054D748}" type="TxLink">
            <a:rPr lang="en-US" sz="1050" b="0" i="0" u="none" strike="noStrike">
              <a:solidFill>
                <a:srgbClr val="695E4A"/>
              </a:solidFill>
              <a:effectLst/>
              <a:latin typeface="Calibri regular"/>
              <a:ea typeface="+mn-ea"/>
              <a:cs typeface="+mn-cs"/>
            </a:rPr>
            <a:pPr algn="l"/>
            <a:t>CAPITAL HUMANO</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15</xdr:row>
      <xdr:rowOff>58013</xdr:rowOff>
    </xdr:from>
    <xdr:to>
      <xdr:col>0</xdr:col>
      <xdr:colOff>2244726</xdr:colOff>
      <xdr:row>16</xdr:row>
      <xdr:rowOff>150573</xdr:rowOff>
    </xdr:to>
    <xdr:sp macro="" textlink="Índice!B114">
      <xdr:nvSpPr>
        <xdr:cNvPr id="30" name="Retângulo: Cantos Arredondados 29">
          <a:hlinkClick xmlns:r="http://schemas.openxmlformats.org/officeDocument/2006/relationships" r:id="rId13"/>
          <a:extLst>
            <a:ext uri="{FF2B5EF4-FFF2-40B4-BE49-F238E27FC236}">
              <a16:creationId xmlns:a16="http://schemas.microsoft.com/office/drawing/2014/main" id="{E0ECEF64-EB9D-FA09-3FDC-946B1DF9D125}"/>
            </a:ext>
          </a:extLst>
        </xdr:cNvPr>
        <xdr:cNvSpPr/>
      </xdr:nvSpPr>
      <xdr:spPr>
        <a:xfrm>
          <a:off x="161925" y="4819152"/>
          <a:ext cx="2076451" cy="39600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DB0CF55C-A2CD-441C-AA8A-B2CD98069058}" type="TxLink">
            <a:rPr lang="en-US" sz="1050" b="0" i="0" u="none" strike="noStrike">
              <a:solidFill>
                <a:srgbClr val="695E4A"/>
              </a:solidFill>
              <a:effectLst/>
              <a:latin typeface="Calibri regular"/>
              <a:ea typeface="+mn-ea"/>
              <a:cs typeface="+mn-cs"/>
            </a:rPr>
            <a:pPr algn="l"/>
            <a:t>CAPITAL SOCIAL E DE RELACIONAMENTO</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16</xdr:row>
      <xdr:rowOff>245049</xdr:rowOff>
    </xdr:from>
    <xdr:to>
      <xdr:col>0</xdr:col>
      <xdr:colOff>2244726</xdr:colOff>
      <xdr:row>18</xdr:row>
      <xdr:rowOff>4235</xdr:rowOff>
    </xdr:to>
    <xdr:sp macro="" textlink="Índice!B132">
      <xdr:nvSpPr>
        <xdr:cNvPr id="31" name="Retângulo: Cantos Arredondados 30">
          <a:hlinkClick xmlns:r="http://schemas.openxmlformats.org/officeDocument/2006/relationships" r:id="rId14"/>
          <a:extLst>
            <a:ext uri="{FF2B5EF4-FFF2-40B4-BE49-F238E27FC236}">
              <a16:creationId xmlns:a16="http://schemas.microsoft.com/office/drawing/2014/main" id="{2A0FF3EA-E74B-4E95-208A-919FE6F442FB}"/>
            </a:ext>
          </a:extLst>
        </xdr:cNvPr>
        <xdr:cNvSpPr/>
      </xdr:nvSpPr>
      <xdr:spPr>
        <a:xfrm>
          <a:off x="161925" y="5308267"/>
          <a:ext cx="2076451" cy="39600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5756433D-3820-4FFC-AD52-8D98845A9850}" type="TxLink">
            <a:rPr lang="en-US" sz="1050" b="0" i="0" u="none" strike="noStrike">
              <a:solidFill>
                <a:srgbClr val="695E4A"/>
              </a:solidFill>
              <a:effectLst/>
              <a:latin typeface="Calibri regular"/>
              <a:ea typeface="+mn-ea"/>
              <a:cs typeface="+mn-cs"/>
            </a:rPr>
            <a:pPr algn="l"/>
            <a:t>CAPITAL INTELECTUAL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18</xdr:row>
      <xdr:rowOff>98710</xdr:rowOff>
    </xdr:from>
    <xdr:to>
      <xdr:col>0</xdr:col>
      <xdr:colOff>2244726</xdr:colOff>
      <xdr:row>19</xdr:row>
      <xdr:rowOff>186281</xdr:rowOff>
    </xdr:to>
    <xdr:sp macro="" textlink="Índice!B134">
      <xdr:nvSpPr>
        <xdr:cNvPr id="32" name="Retângulo: Cantos Arredondados 31">
          <a:hlinkClick xmlns:r="http://schemas.openxmlformats.org/officeDocument/2006/relationships" r:id="rId15"/>
          <a:extLst>
            <a:ext uri="{FF2B5EF4-FFF2-40B4-BE49-F238E27FC236}">
              <a16:creationId xmlns:a16="http://schemas.microsoft.com/office/drawing/2014/main" id="{A88AD740-1AF9-90F3-4F6D-3614FD9A44D3}"/>
            </a:ext>
          </a:extLst>
        </xdr:cNvPr>
        <xdr:cNvSpPr/>
      </xdr:nvSpPr>
      <xdr:spPr>
        <a:xfrm>
          <a:off x="161925" y="5798742"/>
          <a:ext cx="2076451" cy="39600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5DD2491-E54E-46D3-B547-36895BA9AD5F}" type="TxLink">
            <a:rPr lang="en-US" sz="1050" b="0" i="0" u="none" strike="noStrike">
              <a:solidFill>
                <a:srgbClr val="695E4A"/>
              </a:solidFill>
              <a:effectLst/>
              <a:latin typeface="Calibri regular"/>
              <a:ea typeface="+mn-ea"/>
              <a:cs typeface="+mn-cs"/>
            </a:rPr>
            <a:pPr algn="l"/>
            <a:t>CAPITAL MANUFATURADO</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19</xdr:row>
      <xdr:rowOff>282575</xdr:rowOff>
    </xdr:from>
    <xdr:to>
      <xdr:col>0</xdr:col>
      <xdr:colOff>2244726</xdr:colOff>
      <xdr:row>21</xdr:row>
      <xdr:rowOff>54461</xdr:rowOff>
    </xdr:to>
    <xdr:sp macro="" textlink="Índice!B141">
      <xdr:nvSpPr>
        <xdr:cNvPr id="33" name="Retângulo: Cantos Arredondados 32">
          <a:hlinkClick xmlns:r="http://schemas.openxmlformats.org/officeDocument/2006/relationships" r:id="rId16"/>
          <a:extLst>
            <a:ext uri="{FF2B5EF4-FFF2-40B4-BE49-F238E27FC236}">
              <a16:creationId xmlns:a16="http://schemas.microsoft.com/office/drawing/2014/main" id="{593FA18B-E83D-3248-704F-515763E10DF4}"/>
            </a:ext>
          </a:extLst>
        </xdr:cNvPr>
        <xdr:cNvSpPr/>
      </xdr:nvSpPr>
      <xdr:spPr>
        <a:xfrm>
          <a:off x="161925" y="6287861"/>
          <a:ext cx="2076451" cy="39600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60E96EE-6D56-41EA-BB2B-2F65C7814AE7}" type="TxLink">
            <a:rPr lang="en-US" sz="1050" b="0" i="0" u="none" strike="noStrike">
              <a:solidFill>
                <a:srgbClr val="695E4A"/>
              </a:solidFill>
              <a:effectLst/>
              <a:latin typeface="Calibri regular"/>
              <a:ea typeface="+mn-ea"/>
              <a:cs typeface="+mn-cs"/>
            </a:rPr>
            <a:pPr algn="l"/>
            <a:t>INDICADORES PRÓPRIOS</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2</xdr:col>
      <xdr:colOff>438150</xdr:colOff>
      <xdr:row>0</xdr:row>
      <xdr:rowOff>138112</xdr:rowOff>
    </xdr:from>
    <xdr:to>
      <xdr:col>3</xdr:col>
      <xdr:colOff>149225</xdr:colOff>
      <xdr:row>1</xdr:row>
      <xdr:rowOff>208987</xdr:rowOff>
    </xdr:to>
    <xdr:grpSp>
      <xdr:nvGrpSpPr>
        <xdr:cNvPr id="6" name="Agrupar 5">
          <a:hlinkClick xmlns:r="http://schemas.openxmlformats.org/officeDocument/2006/relationships" r:id="rId1"/>
          <a:extLst>
            <a:ext uri="{FF2B5EF4-FFF2-40B4-BE49-F238E27FC236}">
              <a16:creationId xmlns:a16="http://schemas.microsoft.com/office/drawing/2014/main" id="{53D8F887-0E89-4696-862B-B92CE75F22F2}"/>
            </a:ext>
          </a:extLst>
        </xdr:cNvPr>
        <xdr:cNvGrpSpPr/>
      </xdr:nvGrpSpPr>
      <xdr:grpSpPr>
        <a:xfrm>
          <a:off x="2933700" y="138112"/>
          <a:ext cx="1101725" cy="385200"/>
          <a:chOff x="2933700" y="138112"/>
          <a:chExt cx="1095375" cy="385200"/>
        </a:xfrm>
      </xdr:grpSpPr>
      <xdr:sp macro="" textlink="">
        <xdr:nvSpPr>
          <xdr:cNvPr id="7" name="Retângulo 6">
            <a:extLst>
              <a:ext uri="{FF2B5EF4-FFF2-40B4-BE49-F238E27FC236}">
                <a16:creationId xmlns:a16="http://schemas.microsoft.com/office/drawing/2014/main" id="{B5B911FF-B905-5D88-785F-034A0237D3A4}"/>
              </a:ext>
            </a:extLst>
          </xdr:cNvPr>
          <xdr:cNvSpPr/>
        </xdr:nvSpPr>
        <xdr:spPr>
          <a:xfrm>
            <a:off x="3243542" y="138112"/>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a:solidFill>
                  <a:srgbClr val="695E4A"/>
                </a:solidFill>
                <a:latin typeface="Calibre regular"/>
              </a:rPr>
              <a:t>Início</a:t>
            </a:r>
          </a:p>
        </xdr:txBody>
      </xdr:sp>
      <xdr:pic>
        <xdr:nvPicPr>
          <xdr:cNvPr id="8" name="Imagem 7">
            <a:extLst>
              <a:ext uri="{FF2B5EF4-FFF2-40B4-BE49-F238E27FC236}">
                <a16:creationId xmlns:a16="http://schemas.microsoft.com/office/drawing/2014/main" id="{31E02992-153B-8159-E9CE-884AAAD83A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33700" y="138112"/>
            <a:ext cx="385200" cy="385200"/>
          </a:xfrm>
          <a:prstGeom prst="rect">
            <a:avLst/>
          </a:prstGeom>
        </xdr:spPr>
      </xdr:pic>
    </xdr:grpSp>
    <xdr:clientData/>
  </xdr:twoCellAnchor>
  <xdr:twoCellAnchor editAs="absolute">
    <xdr:from>
      <xdr:col>3</xdr:col>
      <xdr:colOff>415925</xdr:colOff>
      <xdr:row>0</xdr:row>
      <xdr:rowOff>150018</xdr:rowOff>
    </xdr:from>
    <xdr:to>
      <xdr:col>4</xdr:col>
      <xdr:colOff>130175</xdr:colOff>
      <xdr:row>1</xdr:row>
      <xdr:rowOff>211368</xdr:rowOff>
    </xdr:to>
    <xdr:grpSp>
      <xdr:nvGrpSpPr>
        <xdr:cNvPr id="9" name="Agrupar 8">
          <a:hlinkClick xmlns:r="http://schemas.openxmlformats.org/officeDocument/2006/relationships" r:id="rId3"/>
          <a:extLst>
            <a:ext uri="{FF2B5EF4-FFF2-40B4-BE49-F238E27FC236}">
              <a16:creationId xmlns:a16="http://schemas.microsoft.com/office/drawing/2014/main" id="{9886A18F-8181-4263-9FCC-9D80A907A641}"/>
            </a:ext>
          </a:extLst>
        </xdr:cNvPr>
        <xdr:cNvGrpSpPr/>
      </xdr:nvGrpSpPr>
      <xdr:grpSpPr>
        <a:xfrm>
          <a:off x="4302125" y="150018"/>
          <a:ext cx="1104900" cy="375675"/>
          <a:chOff x="4295775" y="140493"/>
          <a:chExt cx="1104900" cy="385200"/>
        </a:xfrm>
      </xdr:grpSpPr>
      <xdr:sp macro="" textlink="">
        <xdr:nvSpPr>
          <xdr:cNvPr id="10" name="Retângulo 9">
            <a:extLst>
              <a:ext uri="{FF2B5EF4-FFF2-40B4-BE49-F238E27FC236}">
                <a16:creationId xmlns:a16="http://schemas.microsoft.com/office/drawing/2014/main" id="{BDCAB95C-4837-1734-1A36-DB90076E8B7E}"/>
              </a:ext>
            </a:extLst>
          </xdr:cNvPr>
          <xdr:cNvSpPr/>
        </xdr:nvSpPr>
        <xdr:spPr>
          <a:xfrm>
            <a:off x="4615142" y="140493"/>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u="none">
                <a:solidFill>
                  <a:srgbClr val="695E4A"/>
                </a:solidFill>
                <a:latin typeface="Calibre regular"/>
              </a:rPr>
              <a:t>Índice</a:t>
            </a:r>
          </a:p>
        </xdr:txBody>
      </xdr:sp>
      <xdr:pic>
        <xdr:nvPicPr>
          <xdr:cNvPr id="12" name="Imagem 11">
            <a:extLst>
              <a:ext uri="{FF2B5EF4-FFF2-40B4-BE49-F238E27FC236}">
                <a16:creationId xmlns:a16="http://schemas.microsoft.com/office/drawing/2014/main" id="{C46602F1-5C5D-040E-CEDD-3C6E0F12438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295775" y="140493"/>
            <a:ext cx="385200" cy="385200"/>
          </a:xfrm>
          <a:prstGeom prst="rect">
            <a:avLst/>
          </a:prstGeom>
        </xdr:spPr>
      </xdr:pic>
    </xdr:grpSp>
    <xdr:clientData/>
  </xdr:twoCellAnchor>
  <xdr:twoCellAnchor editAs="absolute">
    <xdr:from>
      <xdr:col>8</xdr:col>
      <xdr:colOff>1083395</xdr:colOff>
      <xdr:row>0</xdr:row>
      <xdr:rowOff>133350</xdr:rowOff>
    </xdr:from>
    <xdr:to>
      <xdr:col>9</xdr:col>
      <xdr:colOff>109625</xdr:colOff>
      <xdr:row>1</xdr:row>
      <xdr:rowOff>207681</xdr:rowOff>
    </xdr:to>
    <xdr:grpSp>
      <xdr:nvGrpSpPr>
        <xdr:cNvPr id="13" name="Agrupar 12">
          <a:hlinkClick xmlns:r="http://schemas.openxmlformats.org/officeDocument/2006/relationships" r:id="rId5"/>
          <a:extLst>
            <a:ext uri="{FF2B5EF4-FFF2-40B4-BE49-F238E27FC236}">
              <a16:creationId xmlns:a16="http://schemas.microsoft.com/office/drawing/2014/main" id="{6085E8E1-0499-4C8A-A380-483AD21AB22F}"/>
            </a:ext>
          </a:extLst>
        </xdr:cNvPr>
        <xdr:cNvGrpSpPr/>
      </xdr:nvGrpSpPr>
      <xdr:grpSpPr>
        <a:xfrm>
          <a:off x="11922845" y="133350"/>
          <a:ext cx="416880" cy="388656"/>
          <a:chOff x="11937133" y="129787"/>
          <a:chExt cx="416880" cy="386672"/>
        </a:xfrm>
      </xdr:grpSpPr>
      <xdr:sp macro="" textlink="">
        <xdr:nvSpPr>
          <xdr:cNvPr id="14" name="Retângulo: Cantos Arredondados 13">
            <a:extLst>
              <a:ext uri="{FF2B5EF4-FFF2-40B4-BE49-F238E27FC236}">
                <a16:creationId xmlns:a16="http://schemas.microsoft.com/office/drawing/2014/main" id="{279A3859-F6B9-8D7A-E0C7-CC5090CD0A5D}"/>
              </a:ext>
            </a:extLst>
          </xdr:cNvPr>
          <xdr:cNvSpPr/>
        </xdr:nvSpPr>
        <xdr:spPr>
          <a:xfrm>
            <a:off x="11937133" y="129787"/>
            <a:ext cx="416880"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5" name="Seta: para a Direita 14">
            <a:extLst>
              <a:ext uri="{FF2B5EF4-FFF2-40B4-BE49-F238E27FC236}">
                <a16:creationId xmlns:a16="http://schemas.microsoft.com/office/drawing/2014/main" id="{B2870456-BC1C-B84E-137B-3BD326A5ED05}"/>
              </a:ext>
            </a:extLst>
          </xdr:cNvPr>
          <xdr:cNvSpPr/>
        </xdr:nvSpPr>
        <xdr:spPr>
          <a:xfrm>
            <a:off x="12020462" y="215812"/>
            <a:ext cx="249559" cy="214888"/>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8</xdr:col>
      <xdr:colOff>587375</xdr:colOff>
      <xdr:row>0</xdr:row>
      <xdr:rowOff>133350</xdr:rowOff>
    </xdr:from>
    <xdr:to>
      <xdr:col>8</xdr:col>
      <xdr:colOff>994328</xdr:colOff>
      <xdr:row>1</xdr:row>
      <xdr:rowOff>207681</xdr:rowOff>
    </xdr:to>
    <xdr:grpSp>
      <xdr:nvGrpSpPr>
        <xdr:cNvPr id="16" name="Agrupar 15">
          <a:hlinkClick xmlns:r="http://schemas.openxmlformats.org/officeDocument/2006/relationships" r:id="rId6"/>
          <a:extLst>
            <a:ext uri="{FF2B5EF4-FFF2-40B4-BE49-F238E27FC236}">
              <a16:creationId xmlns:a16="http://schemas.microsoft.com/office/drawing/2014/main" id="{ADECBC33-6AB6-4857-8F6E-93E83B1682FB}"/>
            </a:ext>
          </a:extLst>
        </xdr:cNvPr>
        <xdr:cNvGrpSpPr/>
      </xdr:nvGrpSpPr>
      <xdr:grpSpPr>
        <a:xfrm>
          <a:off x="11426825" y="133350"/>
          <a:ext cx="406953" cy="388656"/>
          <a:chOff x="11434763" y="129787"/>
          <a:chExt cx="413303" cy="386672"/>
        </a:xfrm>
      </xdr:grpSpPr>
      <xdr:sp macro="" textlink="">
        <xdr:nvSpPr>
          <xdr:cNvPr id="17" name="Retângulo: Cantos Arredondados 16">
            <a:extLst>
              <a:ext uri="{FF2B5EF4-FFF2-40B4-BE49-F238E27FC236}">
                <a16:creationId xmlns:a16="http://schemas.microsoft.com/office/drawing/2014/main" id="{D7CFD815-9F93-FCF4-05D0-2B16BD156337}"/>
              </a:ext>
            </a:extLst>
          </xdr:cNvPr>
          <xdr:cNvSpPr/>
        </xdr:nvSpPr>
        <xdr:spPr>
          <a:xfrm>
            <a:off x="11434763" y="129787"/>
            <a:ext cx="413303"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8" name="Seta: para a Direita 17">
            <a:extLst>
              <a:ext uri="{FF2B5EF4-FFF2-40B4-BE49-F238E27FC236}">
                <a16:creationId xmlns:a16="http://schemas.microsoft.com/office/drawing/2014/main" id="{46BC5AB9-020A-8C88-E8DB-A35B32A20514}"/>
              </a:ext>
            </a:extLst>
          </xdr:cNvPr>
          <xdr:cNvSpPr/>
        </xdr:nvSpPr>
        <xdr:spPr>
          <a:xfrm rot="10800000">
            <a:off x="11516147" y="216302"/>
            <a:ext cx="250536" cy="215011"/>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338504</xdr:colOff>
      <xdr:row>4</xdr:row>
      <xdr:rowOff>72736</xdr:rowOff>
    </xdr:from>
    <xdr:to>
      <xdr:col>0</xdr:col>
      <xdr:colOff>2243329</xdr:colOff>
      <xdr:row>5</xdr:row>
      <xdr:rowOff>167986</xdr:rowOff>
    </xdr:to>
    <xdr:sp macro="" textlink="Índice!C6">
      <xdr:nvSpPr>
        <xdr:cNvPr id="3" name="Retângulo: Cantos Arredondados 2">
          <a:hlinkClick xmlns:r="http://schemas.openxmlformats.org/officeDocument/2006/relationships" r:id="rId6"/>
          <a:extLst>
            <a:ext uri="{FF2B5EF4-FFF2-40B4-BE49-F238E27FC236}">
              <a16:creationId xmlns:a16="http://schemas.microsoft.com/office/drawing/2014/main" id="{577FA450-AE11-4546-A498-C7E7A158EBD4}"/>
            </a:ext>
          </a:extLst>
        </xdr:cNvPr>
        <xdr:cNvSpPr/>
      </xdr:nvSpPr>
      <xdr:spPr>
        <a:xfrm>
          <a:off x="338504" y="1330036"/>
          <a:ext cx="1904825" cy="409575"/>
        </a:xfrm>
        <a:prstGeom prst="roundRect">
          <a:avLst/>
        </a:prstGeom>
        <a:solidFill>
          <a:srgbClr val="FCB316"/>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EB835F59-A270-4C9C-A7B5-C00E2651F1AA}" type="TxLink">
            <a:rPr lang="en-US" sz="1050" b="0" i="0" u="none" strike="noStrike">
              <a:solidFill>
                <a:schemeClr val="bg1"/>
              </a:solidFill>
              <a:latin typeface="Calibri regular"/>
              <a:ea typeface="Calibri" panose="020F0502020204030204" pitchFamily="34" charset="0"/>
              <a:cs typeface="Calibri" panose="020F0502020204030204" pitchFamily="34" charset="0"/>
            </a:rPr>
            <a:pPr algn="l"/>
            <a:t>Sobre este relatório</a:t>
          </a:fld>
          <a:endParaRPr lang="en-US" sz="14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xdr:row>
      <xdr:rowOff>209550</xdr:rowOff>
    </xdr:from>
    <xdr:to>
      <xdr:col>0</xdr:col>
      <xdr:colOff>2244726</xdr:colOff>
      <xdr:row>3</xdr:row>
      <xdr:rowOff>302111</xdr:rowOff>
    </xdr:to>
    <xdr:sp macro="" textlink="Índice!B6">
      <xdr:nvSpPr>
        <xdr:cNvPr id="11" name="Retângulo: Cantos Arredondados 10">
          <a:hlinkClick xmlns:r="http://schemas.openxmlformats.org/officeDocument/2006/relationships" r:id="rId6"/>
          <a:extLst>
            <a:ext uri="{FF2B5EF4-FFF2-40B4-BE49-F238E27FC236}">
              <a16:creationId xmlns:a16="http://schemas.microsoft.com/office/drawing/2014/main" id="{F423E51E-6E1C-4F30-A189-25EB32CA40D2}"/>
            </a:ext>
          </a:extLst>
        </xdr:cNvPr>
        <xdr:cNvSpPr/>
      </xdr:nvSpPr>
      <xdr:spPr>
        <a:xfrm>
          <a:off x="168275" y="838200"/>
          <a:ext cx="2076451" cy="406886"/>
        </a:xfrm>
        <a:prstGeom prst="roundRect">
          <a:avLst/>
        </a:prstGeom>
        <a:solidFill>
          <a:srgbClr val="FCB31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174409DA-4D03-4020-B37E-CCFB8219658C}" type="TxLink">
            <a:rPr lang="en-US" sz="1050" b="1" i="0" u="none" strike="noStrike">
              <a:solidFill>
                <a:schemeClr val="bg1"/>
              </a:solidFill>
              <a:latin typeface="Calibri regular"/>
              <a:ea typeface="Calibri" panose="020F0502020204030204" pitchFamily="34" charset="0"/>
              <a:cs typeface="Calibri" panose="020F0502020204030204" pitchFamily="34" charset="0"/>
            </a:rPr>
            <a:pPr algn="l"/>
            <a:t>APRESENTAÇÃO</a:t>
          </a:fld>
          <a:endParaRPr lang="en-US" sz="1200" b="1">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0</xdr:colOff>
      <xdr:row>0</xdr:row>
      <xdr:rowOff>0</xdr:rowOff>
    </xdr:from>
    <xdr:to>
      <xdr:col>0</xdr:col>
      <xdr:colOff>1428749</xdr:colOff>
      <xdr:row>2</xdr:row>
      <xdr:rowOff>1800</xdr:rowOff>
    </xdr:to>
    <xdr:pic>
      <xdr:nvPicPr>
        <xdr:cNvPr id="27" name="Imagem 26">
          <a:extLst>
            <a:ext uri="{FF2B5EF4-FFF2-40B4-BE49-F238E27FC236}">
              <a16:creationId xmlns:a16="http://schemas.microsoft.com/office/drawing/2014/main" id="{B7D2A8E1-9716-4BAE-AC7B-E050D741819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428749" cy="630450"/>
        </a:xfrm>
        <a:prstGeom prst="rect">
          <a:avLst/>
        </a:prstGeom>
      </xdr:spPr>
    </xdr:pic>
    <xdr:clientData/>
  </xdr:twoCellAnchor>
  <xdr:twoCellAnchor editAs="absolute">
    <xdr:from>
      <xdr:col>0</xdr:col>
      <xdr:colOff>338504</xdr:colOff>
      <xdr:row>5</xdr:row>
      <xdr:rowOff>250247</xdr:rowOff>
    </xdr:from>
    <xdr:to>
      <xdr:col>0</xdr:col>
      <xdr:colOff>2243329</xdr:colOff>
      <xdr:row>7</xdr:row>
      <xdr:rowOff>21647</xdr:rowOff>
    </xdr:to>
    <xdr:sp macro="" textlink="Índice!C9">
      <xdr:nvSpPr>
        <xdr:cNvPr id="30" name="Retângulo: Cantos Arredondados 29">
          <a:hlinkClick xmlns:r="http://schemas.openxmlformats.org/officeDocument/2006/relationships" r:id="rId8"/>
          <a:extLst>
            <a:ext uri="{FF2B5EF4-FFF2-40B4-BE49-F238E27FC236}">
              <a16:creationId xmlns:a16="http://schemas.microsoft.com/office/drawing/2014/main" id="{DA182CB9-6DD7-4377-8D29-5D563F33BB53}"/>
            </a:ext>
          </a:extLst>
        </xdr:cNvPr>
        <xdr:cNvSpPr/>
      </xdr:nvSpPr>
      <xdr:spPr>
        <a:xfrm>
          <a:off x="338504" y="1821872"/>
          <a:ext cx="1904825" cy="400050"/>
        </a:xfrm>
        <a:prstGeom prst="roundRect">
          <a:avLst/>
        </a:prstGeom>
        <a:solidFill>
          <a:srgbClr val="FCB316"/>
        </a:solidFill>
        <a:ln>
          <a:noFill/>
        </a:ln>
        <a:effectLst>
          <a:outerShdw blurRad="76200" dir="13500000" sy="23000" kx="1200000" algn="br" rotWithShape="0">
            <a:prstClr val="black">
              <a:alpha val="2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B3E37810-79B4-4059-B56A-AB1C9C74BECD}" type="TxLink">
            <a:rPr lang="en-US" sz="1050" b="1" i="0" u="sng" strike="noStrike">
              <a:solidFill>
                <a:schemeClr val="bg1"/>
              </a:solidFill>
              <a:latin typeface="Calibri regular"/>
              <a:ea typeface="Calibri" panose="020F0502020204030204" pitchFamily="34" charset="0"/>
              <a:cs typeface="Calibri" panose="020F0502020204030204" pitchFamily="34" charset="0"/>
            </a:rPr>
            <a:pPr algn="l"/>
            <a:t>Dupla materialidade</a:t>
          </a:fld>
          <a:endParaRPr lang="en-US" sz="1400" b="1" u="sng">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7</xdr:row>
      <xdr:rowOff>113433</xdr:rowOff>
    </xdr:from>
    <xdr:to>
      <xdr:col>0</xdr:col>
      <xdr:colOff>2244726</xdr:colOff>
      <xdr:row>8</xdr:row>
      <xdr:rowOff>188305</xdr:rowOff>
    </xdr:to>
    <xdr:sp macro="" textlink="Índice!B11">
      <xdr:nvSpPr>
        <xdr:cNvPr id="31" name="Retângulo: Cantos Arredondados 30">
          <a:hlinkClick xmlns:r="http://schemas.openxmlformats.org/officeDocument/2006/relationships" r:id="rId5"/>
          <a:extLst>
            <a:ext uri="{FF2B5EF4-FFF2-40B4-BE49-F238E27FC236}">
              <a16:creationId xmlns:a16="http://schemas.microsoft.com/office/drawing/2014/main" id="{33D85755-E486-4A5E-8414-C967028AF1F4}"/>
            </a:ext>
          </a:extLst>
        </xdr:cNvPr>
        <xdr:cNvSpPr/>
      </xdr:nvSpPr>
      <xdr:spPr>
        <a:xfrm>
          <a:off x="168275" y="2313708"/>
          <a:ext cx="2076451" cy="38919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EFBD0752-CED7-4E9C-B2D2-8A5350A6B81B}"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SOBRE A ENEVA</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8</xdr:row>
      <xdr:rowOff>300469</xdr:rowOff>
    </xdr:from>
    <xdr:to>
      <xdr:col>0</xdr:col>
      <xdr:colOff>2244726</xdr:colOff>
      <xdr:row>10</xdr:row>
      <xdr:rowOff>54665</xdr:rowOff>
    </xdr:to>
    <xdr:sp macro="" textlink="Índice!B18">
      <xdr:nvSpPr>
        <xdr:cNvPr id="32" name="Retângulo: Cantos Arredondados 31">
          <a:hlinkClick xmlns:r="http://schemas.openxmlformats.org/officeDocument/2006/relationships" r:id="rId9"/>
          <a:extLst>
            <a:ext uri="{FF2B5EF4-FFF2-40B4-BE49-F238E27FC236}">
              <a16:creationId xmlns:a16="http://schemas.microsoft.com/office/drawing/2014/main" id="{8CD26CDD-4842-42BD-A1D0-A01B9EE28D89}"/>
            </a:ext>
          </a:extLst>
        </xdr:cNvPr>
        <xdr:cNvSpPr/>
      </xdr:nvSpPr>
      <xdr:spPr>
        <a:xfrm>
          <a:off x="168275" y="2815069"/>
          <a:ext cx="2076451" cy="38284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5A3C4C6-2F8E-4C8A-A20B-94EAB6626D83}"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GOVERNANÇA CORPORATIVA</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10</xdr:row>
      <xdr:rowOff>154130</xdr:rowOff>
    </xdr:from>
    <xdr:to>
      <xdr:col>0</xdr:col>
      <xdr:colOff>2244726</xdr:colOff>
      <xdr:row>11</xdr:row>
      <xdr:rowOff>229001</xdr:rowOff>
    </xdr:to>
    <xdr:sp macro="" textlink="Índice!B42">
      <xdr:nvSpPr>
        <xdr:cNvPr id="33" name="Retângulo: Cantos Arredondados 32">
          <a:hlinkClick xmlns:r="http://schemas.openxmlformats.org/officeDocument/2006/relationships" r:id="rId10"/>
          <a:extLst>
            <a:ext uri="{FF2B5EF4-FFF2-40B4-BE49-F238E27FC236}">
              <a16:creationId xmlns:a16="http://schemas.microsoft.com/office/drawing/2014/main" id="{161D6275-27D3-4F34-B1DB-646192A88A3B}"/>
            </a:ext>
          </a:extLst>
        </xdr:cNvPr>
        <xdr:cNvSpPr/>
      </xdr:nvSpPr>
      <xdr:spPr>
        <a:xfrm>
          <a:off x="168275" y="3297380"/>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193EEDA0-92BD-4970-8D72-D798674A15DF}"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CAPITAL FINANCEIRO</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12</xdr:row>
      <xdr:rowOff>17316</xdr:rowOff>
    </xdr:from>
    <xdr:to>
      <xdr:col>0</xdr:col>
      <xdr:colOff>2244726</xdr:colOff>
      <xdr:row>13</xdr:row>
      <xdr:rowOff>92188</xdr:rowOff>
    </xdr:to>
    <xdr:sp macro="" textlink="Índice!B46">
      <xdr:nvSpPr>
        <xdr:cNvPr id="34" name="Retângulo: Cantos Arredondados 33">
          <a:hlinkClick xmlns:r="http://schemas.openxmlformats.org/officeDocument/2006/relationships" r:id="rId11"/>
          <a:extLst>
            <a:ext uri="{FF2B5EF4-FFF2-40B4-BE49-F238E27FC236}">
              <a16:creationId xmlns:a16="http://schemas.microsoft.com/office/drawing/2014/main" id="{37D0D758-B0B8-4F08-BB38-7B48BE1E154B}"/>
            </a:ext>
          </a:extLst>
        </xdr:cNvPr>
        <xdr:cNvSpPr/>
      </xdr:nvSpPr>
      <xdr:spPr>
        <a:xfrm>
          <a:off x="168275" y="3789216"/>
          <a:ext cx="2076451" cy="38919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15E4E770-6EEB-458D-97DF-CAC33D3C8BE8}" type="TxLink">
            <a:rPr lang="en-US" sz="1050" b="0" i="0" u="none" strike="noStrike">
              <a:solidFill>
                <a:srgbClr val="695E4A"/>
              </a:solidFill>
              <a:effectLst/>
              <a:latin typeface="Calibri regular"/>
              <a:ea typeface="+mn-ea"/>
              <a:cs typeface="+mn-cs"/>
            </a:rPr>
            <a:pPr algn="l"/>
            <a:t>CAPITAL NATURAL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13</xdr:row>
      <xdr:rowOff>194827</xdr:rowOff>
    </xdr:from>
    <xdr:to>
      <xdr:col>0</xdr:col>
      <xdr:colOff>2244726</xdr:colOff>
      <xdr:row>14</xdr:row>
      <xdr:rowOff>281038</xdr:rowOff>
    </xdr:to>
    <xdr:sp macro="" textlink="Índice!B85">
      <xdr:nvSpPr>
        <xdr:cNvPr id="35" name="Retângulo: Cantos Arredondados 34">
          <a:hlinkClick xmlns:r="http://schemas.openxmlformats.org/officeDocument/2006/relationships" r:id="rId12"/>
          <a:extLst>
            <a:ext uri="{FF2B5EF4-FFF2-40B4-BE49-F238E27FC236}">
              <a16:creationId xmlns:a16="http://schemas.microsoft.com/office/drawing/2014/main" id="{31207BD1-D276-454B-9EF1-708FD537B6FC}"/>
            </a:ext>
          </a:extLst>
        </xdr:cNvPr>
        <xdr:cNvSpPr/>
      </xdr:nvSpPr>
      <xdr:spPr>
        <a:xfrm>
          <a:off x="168275" y="4281052"/>
          <a:ext cx="2076451" cy="40053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36A94970-1119-4822-807A-EC0BD054D748}" type="TxLink">
            <a:rPr lang="en-US" sz="1050" b="0" i="0" u="none" strike="noStrike">
              <a:solidFill>
                <a:srgbClr val="695E4A"/>
              </a:solidFill>
              <a:effectLst/>
              <a:latin typeface="Calibri regular"/>
              <a:ea typeface="+mn-ea"/>
              <a:cs typeface="+mn-cs"/>
            </a:rPr>
            <a:pPr algn="l"/>
            <a:t>CAPITAL HUMANO</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15</xdr:row>
      <xdr:rowOff>58013</xdr:rowOff>
    </xdr:from>
    <xdr:to>
      <xdr:col>0</xdr:col>
      <xdr:colOff>2244726</xdr:colOff>
      <xdr:row>16</xdr:row>
      <xdr:rowOff>150573</xdr:rowOff>
    </xdr:to>
    <xdr:sp macro="" textlink="Índice!B114">
      <xdr:nvSpPr>
        <xdr:cNvPr id="36" name="Retângulo: Cantos Arredondados 35">
          <a:hlinkClick xmlns:r="http://schemas.openxmlformats.org/officeDocument/2006/relationships" r:id="rId13"/>
          <a:extLst>
            <a:ext uri="{FF2B5EF4-FFF2-40B4-BE49-F238E27FC236}">
              <a16:creationId xmlns:a16="http://schemas.microsoft.com/office/drawing/2014/main" id="{85E746BE-9C1C-4FCF-A9BA-7DA48C89437A}"/>
            </a:ext>
          </a:extLst>
        </xdr:cNvPr>
        <xdr:cNvSpPr/>
      </xdr:nvSpPr>
      <xdr:spPr>
        <a:xfrm>
          <a:off x="168275" y="4772888"/>
          <a:ext cx="2076451" cy="406885"/>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DB0CF55C-A2CD-441C-AA8A-B2CD98069058}" type="TxLink">
            <a:rPr lang="en-US" sz="1050" b="0" i="0" u="none" strike="noStrike">
              <a:solidFill>
                <a:srgbClr val="695E4A"/>
              </a:solidFill>
              <a:effectLst/>
              <a:latin typeface="Calibri regular"/>
              <a:ea typeface="+mn-ea"/>
              <a:cs typeface="+mn-cs"/>
            </a:rPr>
            <a:pPr algn="l"/>
            <a:t>CAPITAL SOCIAL E DE RELACIONAMENTO</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16</xdr:row>
      <xdr:rowOff>245049</xdr:rowOff>
    </xdr:from>
    <xdr:to>
      <xdr:col>0</xdr:col>
      <xdr:colOff>2244726</xdr:colOff>
      <xdr:row>18</xdr:row>
      <xdr:rowOff>4235</xdr:rowOff>
    </xdr:to>
    <xdr:sp macro="" textlink="Índice!B132">
      <xdr:nvSpPr>
        <xdr:cNvPr id="37" name="Retângulo: Cantos Arredondados 36">
          <a:hlinkClick xmlns:r="http://schemas.openxmlformats.org/officeDocument/2006/relationships" r:id="rId14"/>
          <a:extLst>
            <a:ext uri="{FF2B5EF4-FFF2-40B4-BE49-F238E27FC236}">
              <a16:creationId xmlns:a16="http://schemas.microsoft.com/office/drawing/2014/main" id="{E1A5C302-241B-4120-BF79-61E9CF8C9EB7}"/>
            </a:ext>
          </a:extLst>
        </xdr:cNvPr>
        <xdr:cNvSpPr/>
      </xdr:nvSpPr>
      <xdr:spPr>
        <a:xfrm>
          <a:off x="168275" y="5274249"/>
          <a:ext cx="2076451" cy="38783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5756433D-3820-4FFC-AD52-8D98845A9850}" type="TxLink">
            <a:rPr lang="en-US" sz="1050" b="0" i="0" u="none" strike="noStrike">
              <a:solidFill>
                <a:srgbClr val="695E4A"/>
              </a:solidFill>
              <a:effectLst/>
              <a:latin typeface="Calibri regular"/>
              <a:ea typeface="+mn-ea"/>
              <a:cs typeface="+mn-cs"/>
            </a:rPr>
            <a:pPr algn="l"/>
            <a:t>CAPITAL INTELECTUAL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18</xdr:row>
      <xdr:rowOff>98710</xdr:rowOff>
    </xdr:from>
    <xdr:to>
      <xdr:col>0</xdr:col>
      <xdr:colOff>2244726</xdr:colOff>
      <xdr:row>19</xdr:row>
      <xdr:rowOff>186281</xdr:rowOff>
    </xdr:to>
    <xdr:sp macro="" textlink="Índice!B134">
      <xdr:nvSpPr>
        <xdr:cNvPr id="38" name="Retângulo: Cantos Arredondados 37">
          <a:hlinkClick xmlns:r="http://schemas.openxmlformats.org/officeDocument/2006/relationships" r:id="rId15"/>
          <a:extLst>
            <a:ext uri="{FF2B5EF4-FFF2-40B4-BE49-F238E27FC236}">
              <a16:creationId xmlns:a16="http://schemas.microsoft.com/office/drawing/2014/main" id="{5631B2A9-8209-4B64-AB0A-5071314AD565}"/>
            </a:ext>
          </a:extLst>
        </xdr:cNvPr>
        <xdr:cNvSpPr/>
      </xdr:nvSpPr>
      <xdr:spPr>
        <a:xfrm>
          <a:off x="168275" y="5756560"/>
          <a:ext cx="2076451" cy="4018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5DD2491-E54E-46D3-B547-36895BA9AD5F}" type="TxLink">
            <a:rPr lang="en-US" sz="1050" b="0" i="0" u="none" strike="noStrike">
              <a:solidFill>
                <a:srgbClr val="695E4A"/>
              </a:solidFill>
              <a:effectLst/>
              <a:latin typeface="Calibri regular"/>
              <a:ea typeface="+mn-ea"/>
              <a:cs typeface="+mn-cs"/>
            </a:rPr>
            <a:pPr algn="l"/>
            <a:t>CAPITAL MANUFATURADO</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19</xdr:row>
      <xdr:rowOff>282575</xdr:rowOff>
    </xdr:from>
    <xdr:to>
      <xdr:col>0</xdr:col>
      <xdr:colOff>2244726</xdr:colOff>
      <xdr:row>21</xdr:row>
      <xdr:rowOff>54461</xdr:rowOff>
    </xdr:to>
    <xdr:sp macro="" textlink="Índice!B141">
      <xdr:nvSpPr>
        <xdr:cNvPr id="39" name="Retângulo: Cantos Arredondados 38">
          <a:hlinkClick xmlns:r="http://schemas.openxmlformats.org/officeDocument/2006/relationships" r:id="rId16"/>
          <a:extLst>
            <a:ext uri="{FF2B5EF4-FFF2-40B4-BE49-F238E27FC236}">
              <a16:creationId xmlns:a16="http://schemas.microsoft.com/office/drawing/2014/main" id="{75927CF1-D060-4CDA-AE65-4913FFD5E863}"/>
            </a:ext>
          </a:extLst>
        </xdr:cNvPr>
        <xdr:cNvSpPr/>
      </xdr:nvSpPr>
      <xdr:spPr>
        <a:xfrm>
          <a:off x="168275" y="6254750"/>
          <a:ext cx="2076451" cy="40053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60E96EE-6D56-41EA-BB2B-2F65C7814AE7}" type="TxLink">
            <a:rPr lang="en-US" sz="1050" b="0" i="0" u="none" strike="noStrike">
              <a:solidFill>
                <a:srgbClr val="695E4A"/>
              </a:solidFill>
              <a:effectLst/>
              <a:latin typeface="Calibri regular"/>
              <a:ea typeface="+mn-ea"/>
              <a:cs typeface="+mn-cs"/>
            </a:rPr>
            <a:pPr algn="l"/>
            <a:t>INDICADORES PRÓPRIOS</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161925</xdr:colOff>
      <xdr:row>2</xdr:row>
      <xdr:rowOff>209550</xdr:rowOff>
    </xdr:from>
    <xdr:to>
      <xdr:col>0</xdr:col>
      <xdr:colOff>2238376</xdr:colOff>
      <xdr:row>3</xdr:row>
      <xdr:rowOff>292586</xdr:rowOff>
    </xdr:to>
    <xdr:sp macro="" textlink="Índice!B6">
      <xdr:nvSpPr>
        <xdr:cNvPr id="667" name="Retângulo: Cantos Arredondados 666">
          <a:hlinkClick xmlns:r="http://schemas.openxmlformats.org/officeDocument/2006/relationships" r:id="rId1"/>
          <a:extLst>
            <a:ext uri="{FF2B5EF4-FFF2-40B4-BE49-F238E27FC236}">
              <a16:creationId xmlns:a16="http://schemas.microsoft.com/office/drawing/2014/main" id="{508FA4DC-BCD8-4901-A747-DAC7AFF10D9D}"/>
            </a:ext>
          </a:extLst>
        </xdr:cNvPr>
        <xdr:cNvSpPr/>
      </xdr:nvSpPr>
      <xdr:spPr>
        <a:xfrm>
          <a:off x="161925" y="838200"/>
          <a:ext cx="2076451" cy="39736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marL="0" indent="0" algn="l"/>
          <a:fld id="{F7AE01CD-1A35-4E51-9D66-23DF05E13F9B}"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marL="0" indent="0" algn="l"/>
            <a:t>APRESENTAÇÃO</a:t>
          </a:fld>
          <a:endParaRPr lang="en-US" sz="120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0</xdr:colOff>
      <xdr:row>0</xdr:row>
      <xdr:rowOff>0</xdr:rowOff>
    </xdr:from>
    <xdr:to>
      <xdr:col>0</xdr:col>
      <xdr:colOff>1428749</xdr:colOff>
      <xdr:row>2</xdr:row>
      <xdr:rowOff>1800</xdr:rowOff>
    </xdr:to>
    <xdr:pic>
      <xdr:nvPicPr>
        <xdr:cNvPr id="668" name="Imagem 667">
          <a:extLst>
            <a:ext uri="{FF2B5EF4-FFF2-40B4-BE49-F238E27FC236}">
              <a16:creationId xmlns:a16="http://schemas.microsoft.com/office/drawing/2014/main" id="{755CE408-0619-4A85-AE83-6EC3D814A34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428749" cy="630450"/>
        </a:xfrm>
        <a:prstGeom prst="rect">
          <a:avLst/>
        </a:prstGeom>
      </xdr:spPr>
    </xdr:pic>
    <xdr:clientData/>
  </xdr:twoCellAnchor>
  <xdr:twoCellAnchor editAs="absolute">
    <xdr:from>
      <xdr:col>2</xdr:col>
      <xdr:colOff>438150</xdr:colOff>
      <xdr:row>0</xdr:row>
      <xdr:rowOff>138112</xdr:rowOff>
    </xdr:from>
    <xdr:to>
      <xdr:col>3</xdr:col>
      <xdr:colOff>142875</xdr:colOff>
      <xdr:row>1</xdr:row>
      <xdr:rowOff>208987</xdr:rowOff>
    </xdr:to>
    <xdr:grpSp>
      <xdr:nvGrpSpPr>
        <xdr:cNvPr id="669" name="Agrupar 668">
          <a:hlinkClick xmlns:r="http://schemas.openxmlformats.org/officeDocument/2006/relationships" r:id="rId3"/>
          <a:extLst>
            <a:ext uri="{FF2B5EF4-FFF2-40B4-BE49-F238E27FC236}">
              <a16:creationId xmlns:a16="http://schemas.microsoft.com/office/drawing/2014/main" id="{EC3134B2-A79F-4611-9EF5-DCD0C989B295}"/>
            </a:ext>
          </a:extLst>
        </xdr:cNvPr>
        <xdr:cNvGrpSpPr/>
      </xdr:nvGrpSpPr>
      <xdr:grpSpPr>
        <a:xfrm>
          <a:off x="2933700" y="138112"/>
          <a:ext cx="1095375" cy="385200"/>
          <a:chOff x="2933700" y="138112"/>
          <a:chExt cx="1095375" cy="385200"/>
        </a:xfrm>
      </xdr:grpSpPr>
      <xdr:sp macro="" textlink="">
        <xdr:nvSpPr>
          <xdr:cNvPr id="670" name="Retângulo 669">
            <a:extLst>
              <a:ext uri="{FF2B5EF4-FFF2-40B4-BE49-F238E27FC236}">
                <a16:creationId xmlns:a16="http://schemas.microsoft.com/office/drawing/2014/main" id="{E578512E-5A5A-753A-E83A-E72F41A06D39}"/>
              </a:ext>
            </a:extLst>
          </xdr:cNvPr>
          <xdr:cNvSpPr/>
        </xdr:nvSpPr>
        <xdr:spPr>
          <a:xfrm>
            <a:off x="3243542" y="138112"/>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a:solidFill>
                  <a:srgbClr val="695E4A"/>
                </a:solidFill>
                <a:latin typeface="Calibre regular"/>
              </a:rPr>
              <a:t>Início</a:t>
            </a:r>
          </a:p>
        </xdr:txBody>
      </xdr:sp>
      <xdr:pic>
        <xdr:nvPicPr>
          <xdr:cNvPr id="671" name="Imagem 670">
            <a:extLst>
              <a:ext uri="{FF2B5EF4-FFF2-40B4-BE49-F238E27FC236}">
                <a16:creationId xmlns:a16="http://schemas.microsoft.com/office/drawing/2014/main" id="{DC94D0A1-6DC4-FD7D-EA63-55D3BA659B6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933700" y="138112"/>
            <a:ext cx="385200" cy="385200"/>
          </a:xfrm>
          <a:prstGeom prst="rect">
            <a:avLst/>
          </a:prstGeom>
        </xdr:spPr>
      </xdr:pic>
    </xdr:grpSp>
    <xdr:clientData/>
  </xdr:twoCellAnchor>
  <xdr:twoCellAnchor editAs="absolute">
    <xdr:from>
      <xdr:col>3</xdr:col>
      <xdr:colOff>409575</xdr:colOff>
      <xdr:row>0</xdr:row>
      <xdr:rowOff>140493</xdr:rowOff>
    </xdr:from>
    <xdr:to>
      <xdr:col>4</xdr:col>
      <xdr:colOff>123825</xdr:colOff>
      <xdr:row>1</xdr:row>
      <xdr:rowOff>211368</xdr:rowOff>
    </xdr:to>
    <xdr:grpSp>
      <xdr:nvGrpSpPr>
        <xdr:cNvPr id="672" name="Agrupar 671">
          <a:hlinkClick xmlns:r="http://schemas.openxmlformats.org/officeDocument/2006/relationships" r:id="rId5"/>
          <a:extLst>
            <a:ext uri="{FF2B5EF4-FFF2-40B4-BE49-F238E27FC236}">
              <a16:creationId xmlns:a16="http://schemas.microsoft.com/office/drawing/2014/main" id="{597BC3A3-056D-45B6-A36C-CD5E77C5E2DB}"/>
            </a:ext>
          </a:extLst>
        </xdr:cNvPr>
        <xdr:cNvGrpSpPr/>
      </xdr:nvGrpSpPr>
      <xdr:grpSpPr>
        <a:xfrm>
          <a:off x="4295775" y="140493"/>
          <a:ext cx="1104900" cy="385200"/>
          <a:chOff x="4295775" y="140493"/>
          <a:chExt cx="1104900" cy="385200"/>
        </a:xfrm>
      </xdr:grpSpPr>
      <xdr:sp macro="" textlink="">
        <xdr:nvSpPr>
          <xdr:cNvPr id="673" name="Retângulo 672">
            <a:extLst>
              <a:ext uri="{FF2B5EF4-FFF2-40B4-BE49-F238E27FC236}">
                <a16:creationId xmlns:a16="http://schemas.microsoft.com/office/drawing/2014/main" id="{EB44C6D7-21E2-AFA3-32CA-AEB90F60512E}"/>
              </a:ext>
            </a:extLst>
          </xdr:cNvPr>
          <xdr:cNvSpPr/>
        </xdr:nvSpPr>
        <xdr:spPr>
          <a:xfrm>
            <a:off x="4615142" y="140493"/>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u="none">
                <a:solidFill>
                  <a:srgbClr val="695E4A"/>
                </a:solidFill>
                <a:latin typeface="Calibre regular"/>
              </a:rPr>
              <a:t>Índice</a:t>
            </a:r>
          </a:p>
        </xdr:txBody>
      </xdr:sp>
      <xdr:pic>
        <xdr:nvPicPr>
          <xdr:cNvPr id="674" name="Imagem 673">
            <a:extLst>
              <a:ext uri="{FF2B5EF4-FFF2-40B4-BE49-F238E27FC236}">
                <a16:creationId xmlns:a16="http://schemas.microsoft.com/office/drawing/2014/main" id="{5826250B-E59A-9F56-0CE3-02816F48115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295775" y="140493"/>
            <a:ext cx="385200" cy="385200"/>
          </a:xfrm>
          <a:prstGeom prst="rect">
            <a:avLst/>
          </a:prstGeom>
        </xdr:spPr>
      </xdr:pic>
    </xdr:grpSp>
    <xdr:clientData/>
  </xdr:twoCellAnchor>
  <xdr:twoCellAnchor editAs="absolute">
    <xdr:from>
      <xdr:col>8</xdr:col>
      <xdr:colOff>1073870</xdr:colOff>
      <xdr:row>0</xdr:row>
      <xdr:rowOff>133350</xdr:rowOff>
    </xdr:from>
    <xdr:to>
      <xdr:col>9</xdr:col>
      <xdr:colOff>100100</xdr:colOff>
      <xdr:row>1</xdr:row>
      <xdr:rowOff>204506</xdr:rowOff>
    </xdr:to>
    <xdr:grpSp>
      <xdr:nvGrpSpPr>
        <xdr:cNvPr id="675" name="Agrupar 674">
          <a:hlinkClick xmlns:r="http://schemas.openxmlformats.org/officeDocument/2006/relationships" r:id="rId7"/>
          <a:extLst>
            <a:ext uri="{FF2B5EF4-FFF2-40B4-BE49-F238E27FC236}">
              <a16:creationId xmlns:a16="http://schemas.microsoft.com/office/drawing/2014/main" id="{A57D649E-0B66-4ECF-A883-7B6DA4C9B697}"/>
            </a:ext>
          </a:extLst>
        </xdr:cNvPr>
        <xdr:cNvGrpSpPr/>
      </xdr:nvGrpSpPr>
      <xdr:grpSpPr>
        <a:xfrm>
          <a:off x="11913320" y="133350"/>
          <a:ext cx="416880" cy="385481"/>
          <a:chOff x="11937133" y="129787"/>
          <a:chExt cx="416880" cy="386672"/>
        </a:xfrm>
      </xdr:grpSpPr>
      <xdr:sp macro="" textlink="">
        <xdr:nvSpPr>
          <xdr:cNvPr id="676" name="Retângulo: Cantos Arredondados 675">
            <a:extLst>
              <a:ext uri="{FF2B5EF4-FFF2-40B4-BE49-F238E27FC236}">
                <a16:creationId xmlns:a16="http://schemas.microsoft.com/office/drawing/2014/main" id="{999C3CF0-594E-1F19-64D3-4C742B0CD37D}"/>
              </a:ext>
            </a:extLst>
          </xdr:cNvPr>
          <xdr:cNvSpPr/>
        </xdr:nvSpPr>
        <xdr:spPr>
          <a:xfrm>
            <a:off x="11937133" y="129787"/>
            <a:ext cx="416880"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677" name="Seta: para a Direita 676">
            <a:extLst>
              <a:ext uri="{FF2B5EF4-FFF2-40B4-BE49-F238E27FC236}">
                <a16:creationId xmlns:a16="http://schemas.microsoft.com/office/drawing/2014/main" id="{5DDE3A66-9C47-589C-439D-BD9D6B108762}"/>
              </a:ext>
            </a:extLst>
          </xdr:cNvPr>
          <xdr:cNvSpPr/>
        </xdr:nvSpPr>
        <xdr:spPr>
          <a:xfrm>
            <a:off x="12020462" y="215812"/>
            <a:ext cx="249559" cy="214888"/>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8</xdr:col>
      <xdr:colOff>571500</xdr:colOff>
      <xdr:row>0</xdr:row>
      <xdr:rowOff>133350</xdr:rowOff>
    </xdr:from>
    <xdr:to>
      <xdr:col>8</xdr:col>
      <xdr:colOff>984803</xdr:colOff>
      <xdr:row>1</xdr:row>
      <xdr:rowOff>204506</xdr:rowOff>
    </xdr:to>
    <xdr:grpSp>
      <xdr:nvGrpSpPr>
        <xdr:cNvPr id="678" name="Agrupar 677">
          <a:hlinkClick xmlns:r="http://schemas.openxmlformats.org/officeDocument/2006/relationships" r:id="rId8"/>
          <a:extLst>
            <a:ext uri="{FF2B5EF4-FFF2-40B4-BE49-F238E27FC236}">
              <a16:creationId xmlns:a16="http://schemas.microsoft.com/office/drawing/2014/main" id="{24CD2BE8-0D1D-40E5-98E8-3488BF5901EE}"/>
            </a:ext>
          </a:extLst>
        </xdr:cNvPr>
        <xdr:cNvGrpSpPr/>
      </xdr:nvGrpSpPr>
      <xdr:grpSpPr>
        <a:xfrm>
          <a:off x="11410950" y="133350"/>
          <a:ext cx="413303" cy="385481"/>
          <a:chOff x="11434763" y="129787"/>
          <a:chExt cx="413303" cy="386672"/>
        </a:xfrm>
      </xdr:grpSpPr>
      <xdr:sp macro="" textlink="">
        <xdr:nvSpPr>
          <xdr:cNvPr id="679" name="Retângulo: Cantos Arredondados 678">
            <a:extLst>
              <a:ext uri="{FF2B5EF4-FFF2-40B4-BE49-F238E27FC236}">
                <a16:creationId xmlns:a16="http://schemas.microsoft.com/office/drawing/2014/main" id="{8D7C0E90-8707-8E65-AF1A-11B233A2AFAA}"/>
              </a:ext>
            </a:extLst>
          </xdr:cNvPr>
          <xdr:cNvSpPr/>
        </xdr:nvSpPr>
        <xdr:spPr>
          <a:xfrm>
            <a:off x="11434763" y="129787"/>
            <a:ext cx="413303"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680" name="Seta: para a Direita 679">
            <a:extLst>
              <a:ext uri="{FF2B5EF4-FFF2-40B4-BE49-F238E27FC236}">
                <a16:creationId xmlns:a16="http://schemas.microsoft.com/office/drawing/2014/main" id="{761C87B8-6360-D1CD-FED1-F25D1603782C}"/>
              </a:ext>
            </a:extLst>
          </xdr:cNvPr>
          <xdr:cNvSpPr/>
        </xdr:nvSpPr>
        <xdr:spPr>
          <a:xfrm rot="10800000">
            <a:off x="11516147" y="216302"/>
            <a:ext cx="250536" cy="215011"/>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161925</xdr:colOff>
      <xdr:row>4</xdr:row>
      <xdr:rowOff>46758</xdr:rowOff>
    </xdr:from>
    <xdr:to>
      <xdr:col>0</xdr:col>
      <xdr:colOff>2238376</xdr:colOff>
      <xdr:row>5</xdr:row>
      <xdr:rowOff>121630</xdr:rowOff>
    </xdr:to>
    <xdr:sp macro="" textlink="Índice!B11">
      <xdr:nvSpPr>
        <xdr:cNvPr id="682" name="Retângulo: Cantos Arredondados 681">
          <a:hlinkClick xmlns:r="http://schemas.openxmlformats.org/officeDocument/2006/relationships" r:id="rId9"/>
          <a:extLst>
            <a:ext uri="{FF2B5EF4-FFF2-40B4-BE49-F238E27FC236}">
              <a16:creationId xmlns:a16="http://schemas.microsoft.com/office/drawing/2014/main" id="{6D0E5A85-E35A-4F9E-A082-DA38284213BE}"/>
            </a:ext>
          </a:extLst>
        </xdr:cNvPr>
        <xdr:cNvSpPr/>
      </xdr:nvSpPr>
      <xdr:spPr>
        <a:xfrm>
          <a:off x="161925" y="1304058"/>
          <a:ext cx="2076451" cy="389197"/>
        </a:xfrm>
        <a:prstGeom prst="roundRect">
          <a:avLst/>
        </a:prstGeom>
        <a:solidFill>
          <a:srgbClr val="00A0A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E4106378-F13D-4ABD-9086-8D2AB4E1B326}" type="TxLink">
            <a:rPr lang="en-US" sz="1050" b="1" i="0" u="none" strike="noStrike">
              <a:solidFill>
                <a:schemeClr val="bg1"/>
              </a:solidFill>
              <a:latin typeface="Calibri regular"/>
              <a:ea typeface="Calibri" panose="020F0502020204030204" pitchFamily="34" charset="0"/>
              <a:cs typeface="Calibri" panose="020F0502020204030204" pitchFamily="34" charset="0"/>
            </a:rPr>
            <a:pPr algn="l"/>
            <a:t>SOBRE A ENEVA</a:t>
          </a:fld>
          <a:endParaRPr lang="en-US" sz="1200" b="1">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10</xdr:row>
      <xdr:rowOff>14719</xdr:rowOff>
    </xdr:from>
    <xdr:to>
      <xdr:col>0</xdr:col>
      <xdr:colOff>2238376</xdr:colOff>
      <xdr:row>11</xdr:row>
      <xdr:rowOff>89590</xdr:rowOff>
    </xdr:to>
    <xdr:sp macro="" textlink="Índice!B18">
      <xdr:nvSpPr>
        <xdr:cNvPr id="683" name="Retângulo: Cantos Arredondados 682">
          <a:hlinkClick xmlns:r="http://schemas.openxmlformats.org/officeDocument/2006/relationships" r:id="rId10"/>
          <a:extLst>
            <a:ext uri="{FF2B5EF4-FFF2-40B4-BE49-F238E27FC236}">
              <a16:creationId xmlns:a16="http://schemas.microsoft.com/office/drawing/2014/main" id="{D5DFF6AC-EA14-4E22-BD93-F4433FB52690}"/>
            </a:ext>
          </a:extLst>
        </xdr:cNvPr>
        <xdr:cNvSpPr/>
      </xdr:nvSpPr>
      <xdr:spPr>
        <a:xfrm>
          <a:off x="161925" y="3157969"/>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40A0228A-FC74-45D8-9261-055573520C47}"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GOVERNANÇA CORPORATIVA</a:t>
          </a:fld>
          <a:endParaRPr lang="en-US" sz="120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11</xdr:row>
      <xdr:rowOff>192230</xdr:rowOff>
    </xdr:from>
    <xdr:to>
      <xdr:col>0</xdr:col>
      <xdr:colOff>2238376</xdr:colOff>
      <xdr:row>12</xdr:row>
      <xdr:rowOff>267101</xdr:rowOff>
    </xdr:to>
    <xdr:sp macro="" textlink="Índice!B42">
      <xdr:nvSpPr>
        <xdr:cNvPr id="684" name="Retângulo: Cantos Arredondados 683">
          <a:hlinkClick xmlns:r="http://schemas.openxmlformats.org/officeDocument/2006/relationships" r:id="rId11"/>
          <a:extLst>
            <a:ext uri="{FF2B5EF4-FFF2-40B4-BE49-F238E27FC236}">
              <a16:creationId xmlns:a16="http://schemas.microsoft.com/office/drawing/2014/main" id="{4EBFE996-315E-4C3E-9B5D-81A640B5D30E}"/>
            </a:ext>
          </a:extLst>
        </xdr:cNvPr>
        <xdr:cNvSpPr/>
      </xdr:nvSpPr>
      <xdr:spPr>
        <a:xfrm>
          <a:off x="161925" y="3649805"/>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2E6BC500-5DF0-457A-A64F-798B554A9A83}"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CAPITAL FINANCEIRO</a:t>
          </a:fld>
          <a:endParaRPr lang="en-US" sz="120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13</xdr:row>
      <xdr:rowOff>55416</xdr:rowOff>
    </xdr:from>
    <xdr:to>
      <xdr:col>0</xdr:col>
      <xdr:colOff>2238376</xdr:colOff>
      <xdr:row>14</xdr:row>
      <xdr:rowOff>130288</xdr:rowOff>
    </xdr:to>
    <xdr:sp macro="" textlink="Índice!B46">
      <xdr:nvSpPr>
        <xdr:cNvPr id="685" name="Retângulo: Cantos Arredondados 684">
          <a:hlinkClick xmlns:r="http://schemas.openxmlformats.org/officeDocument/2006/relationships" r:id="rId12"/>
          <a:extLst>
            <a:ext uri="{FF2B5EF4-FFF2-40B4-BE49-F238E27FC236}">
              <a16:creationId xmlns:a16="http://schemas.microsoft.com/office/drawing/2014/main" id="{E7A244F0-C953-4EE9-81A2-A57A3488CDEE}"/>
            </a:ext>
          </a:extLst>
        </xdr:cNvPr>
        <xdr:cNvSpPr/>
      </xdr:nvSpPr>
      <xdr:spPr>
        <a:xfrm>
          <a:off x="161925" y="4141641"/>
          <a:ext cx="2076451" cy="38919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9BE564C8-0EB2-4B6F-8B4F-A6F203C5889F}" type="TxLink">
            <a:rPr lang="en-US" sz="1050" b="0" i="0" u="none" strike="noStrike">
              <a:solidFill>
                <a:srgbClr val="695E4A"/>
              </a:solidFill>
              <a:effectLst/>
              <a:latin typeface="Calibri regular"/>
              <a:ea typeface="+mn-ea"/>
              <a:cs typeface="+mn-cs"/>
            </a:rPr>
            <a:pPr algn="l"/>
            <a:t>CAPITAL NATURAL</a:t>
          </a:fld>
          <a:endParaRPr lang="en-US" sz="120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14</xdr:row>
      <xdr:rowOff>232927</xdr:rowOff>
    </xdr:from>
    <xdr:to>
      <xdr:col>0</xdr:col>
      <xdr:colOff>2238376</xdr:colOff>
      <xdr:row>16</xdr:row>
      <xdr:rowOff>1638</xdr:rowOff>
    </xdr:to>
    <xdr:sp macro="" textlink="Índice!B85">
      <xdr:nvSpPr>
        <xdr:cNvPr id="686" name="Retângulo: Cantos Arredondados 685">
          <a:hlinkClick xmlns:r="http://schemas.openxmlformats.org/officeDocument/2006/relationships" r:id="rId13"/>
          <a:extLst>
            <a:ext uri="{FF2B5EF4-FFF2-40B4-BE49-F238E27FC236}">
              <a16:creationId xmlns:a16="http://schemas.microsoft.com/office/drawing/2014/main" id="{114D63A4-1ED0-466D-BCD2-3398B94D1AA4}"/>
            </a:ext>
          </a:extLst>
        </xdr:cNvPr>
        <xdr:cNvSpPr/>
      </xdr:nvSpPr>
      <xdr:spPr>
        <a:xfrm>
          <a:off x="161925" y="4633477"/>
          <a:ext cx="2076451" cy="39736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17149CB8-9521-4049-974B-3B34D7B8D679}" type="TxLink">
            <a:rPr lang="en-US" sz="1050" b="0" i="0" u="none" strike="noStrike">
              <a:solidFill>
                <a:srgbClr val="695E4A"/>
              </a:solidFill>
              <a:effectLst/>
              <a:latin typeface="Calibri regular"/>
              <a:ea typeface="+mn-ea"/>
              <a:cs typeface="+mn-cs"/>
            </a:rPr>
            <a:pPr algn="l"/>
            <a:t>CAPITAL HUMANO</a:t>
          </a:fld>
          <a:endParaRPr lang="en-US" sz="120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16</xdr:row>
      <xdr:rowOff>96113</xdr:rowOff>
    </xdr:from>
    <xdr:to>
      <xdr:col>0</xdr:col>
      <xdr:colOff>2238376</xdr:colOff>
      <xdr:row>17</xdr:row>
      <xdr:rowOff>179148</xdr:rowOff>
    </xdr:to>
    <xdr:sp macro="" textlink="Índice!B114">
      <xdr:nvSpPr>
        <xdr:cNvPr id="687" name="Retângulo: Cantos Arredondados 686">
          <a:hlinkClick xmlns:r="http://schemas.openxmlformats.org/officeDocument/2006/relationships" r:id="rId14"/>
          <a:extLst>
            <a:ext uri="{FF2B5EF4-FFF2-40B4-BE49-F238E27FC236}">
              <a16:creationId xmlns:a16="http://schemas.microsoft.com/office/drawing/2014/main" id="{71DC157B-9360-4DE1-A3E0-CC3AA5A497E2}"/>
            </a:ext>
          </a:extLst>
        </xdr:cNvPr>
        <xdr:cNvSpPr/>
      </xdr:nvSpPr>
      <xdr:spPr>
        <a:xfrm>
          <a:off x="161925" y="5125313"/>
          <a:ext cx="2076451" cy="39736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99563640-DD58-4E83-A80A-E0AE1B6A618F}" type="TxLink">
            <a:rPr lang="en-US" sz="1050" b="0" i="0" u="none" strike="noStrike">
              <a:solidFill>
                <a:srgbClr val="695E4A"/>
              </a:solidFill>
              <a:effectLst/>
              <a:latin typeface="Calibri regular"/>
              <a:ea typeface="+mn-ea"/>
              <a:cs typeface="+mn-cs"/>
            </a:rPr>
            <a:pPr algn="l"/>
            <a:t>CAPITAL SOCIAL E DE RELACIONAMENTO</a:t>
          </a:fld>
          <a:endParaRPr lang="en-US" sz="120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17</xdr:row>
      <xdr:rowOff>273624</xdr:rowOff>
    </xdr:from>
    <xdr:to>
      <xdr:col>0</xdr:col>
      <xdr:colOff>2238376</xdr:colOff>
      <xdr:row>19</xdr:row>
      <xdr:rowOff>42335</xdr:rowOff>
    </xdr:to>
    <xdr:sp macro="" textlink="Índice!B132">
      <xdr:nvSpPr>
        <xdr:cNvPr id="688" name="Retângulo: Cantos Arredondados 687">
          <a:hlinkClick xmlns:r="http://schemas.openxmlformats.org/officeDocument/2006/relationships" r:id="rId15"/>
          <a:extLst>
            <a:ext uri="{FF2B5EF4-FFF2-40B4-BE49-F238E27FC236}">
              <a16:creationId xmlns:a16="http://schemas.microsoft.com/office/drawing/2014/main" id="{030737F8-4B95-4E7D-AAF8-7220D033313A}"/>
            </a:ext>
          </a:extLst>
        </xdr:cNvPr>
        <xdr:cNvSpPr/>
      </xdr:nvSpPr>
      <xdr:spPr>
        <a:xfrm>
          <a:off x="161925" y="5617149"/>
          <a:ext cx="2076451" cy="39736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421FF9E-DA6A-4528-9DEA-38AC416BF96A}" type="TxLink">
            <a:rPr lang="en-US" sz="1050" b="0" i="0" u="none" strike="noStrike">
              <a:solidFill>
                <a:srgbClr val="695E4A"/>
              </a:solidFill>
              <a:effectLst/>
              <a:latin typeface="Calibri regular"/>
              <a:ea typeface="+mn-ea"/>
              <a:cs typeface="+mn-cs"/>
            </a:rPr>
            <a:pPr algn="l"/>
            <a:t>CAPITAL INTELECTUAL</a:t>
          </a:fld>
          <a:endParaRPr lang="en-US" sz="120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19</xdr:row>
      <xdr:rowOff>136810</xdr:rowOff>
    </xdr:from>
    <xdr:to>
      <xdr:col>0</xdr:col>
      <xdr:colOff>2238376</xdr:colOff>
      <xdr:row>20</xdr:row>
      <xdr:rowOff>221206</xdr:rowOff>
    </xdr:to>
    <xdr:sp macro="" textlink="Índice!B134">
      <xdr:nvSpPr>
        <xdr:cNvPr id="689" name="Retângulo: Cantos Arredondados 688">
          <a:hlinkClick xmlns:r="http://schemas.openxmlformats.org/officeDocument/2006/relationships" r:id="rId16"/>
          <a:extLst>
            <a:ext uri="{FF2B5EF4-FFF2-40B4-BE49-F238E27FC236}">
              <a16:creationId xmlns:a16="http://schemas.microsoft.com/office/drawing/2014/main" id="{B3A885B5-BBC6-4216-A9AF-9958FBDF74DB}"/>
            </a:ext>
          </a:extLst>
        </xdr:cNvPr>
        <xdr:cNvSpPr/>
      </xdr:nvSpPr>
      <xdr:spPr>
        <a:xfrm>
          <a:off x="161925" y="6108985"/>
          <a:ext cx="2076451" cy="39872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084FC411-4AEF-4339-9330-79D260E1E47C}" type="TxLink">
            <a:rPr lang="en-US" sz="1050" b="0" i="0" u="none" strike="noStrike">
              <a:solidFill>
                <a:srgbClr val="695E4A"/>
              </a:solidFill>
              <a:effectLst/>
              <a:latin typeface="Calibri regular"/>
              <a:ea typeface="+mn-ea"/>
              <a:cs typeface="+mn-cs"/>
            </a:rPr>
            <a:pPr algn="l"/>
            <a:t>CAPITAL MANUFATURADO</a:t>
          </a:fld>
          <a:endParaRPr lang="en-US" sz="120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21</xdr:row>
      <xdr:rowOff>0</xdr:rowOff>
    </xdr:from>
    <xdr:to>
      <xdr:col>0</xdr:col>
      <xdr:colOff>2238376</xdr:colOff>
      <xdr:row>22</xdr:row>
      <xdr:rowOff>83036</xdr:rowOff>
    </xdr:to>
    <xdr:sp macro="" textlink="Índice!B141">
      <xdr:nvSpPr>
        <xdr:cNvPr id="690" name="Retângulo: Cantos Arredondados 689">
          <a:hlinkClick xmlns:r="http://schemas.openxmlformats.org/officeDocument/2006/relationships" r:id="rId17"/>
          <a:extLst>
            <a:ext uri="{FF2B5EF4-FFF2-40B4-BE49-F238E27FC236}">
              <a16:creationId xmlns:a16="http://schemas.microsoft.com/office/drawing/2014/main" id="{A3DCCF37-2A13-4504-AFE0-C32E2FB5A43D}"/>
            </a:ext>
          </a:extLst>
        </xdr:cNvPr>
        <xdr:cNvSpPr/>
      </xdr:nvSpPr>
      <xdr:spPr>
        <a:xfrm>
          <a:off x="161925" y="6600825"/>
          <a:ext cx="2076451" cy="39736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8C8ABB79-5493-4BA5-9E10-84D7A6224D11}" type="TxLink">
            <a:rPr lang="en-US" sz="1050" b="0" i="0" u="none" strike="noStrike">
              <a:solidFill>
                <a:srgbClr val="695E4A"/>
              </a:solidFill>
              <a:effectLst/>
              <a:latin typeface="Calibri regular"/>
              <a:ea typeface="+mn-ea"/>
              <a:cs typeface="+mn-cs"/>
            </a:rPr>
            <a:pPr algn="l"/>
            <a:t>INDICADORES PRÓPRIOS</a:t>
          </a:fld>
          <a:endParaRPr lang="en-US" sz="120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333375</xdr:colOff>
      <xdr:row>5</xdr:row>
      <xdr:rowOff>199158</xdr:rowOff>
    </xdr:from>
    <xdr:to>
      <xdr:col>0</xdr:col>
      <xdr:colOff>2241375</xdr:colOff>
      <xdr:row>6</xdr:row>
      <xdr:rowOff>274030</xdr:rowOff>
    </xdr:to>
    <xdr:sp macro="" textlink="Índice!C11">
      <xdr:nvSpPr>
        <xdr:cNvPr id="691" name="Retângulo: Cantos Arredondados 690">
          <a:hlinkClick xmlns:r="http://schemas.openxmlformats.org/officeDocument/2006/relationships" r:id="rId9"/>
          <a:extLst>
            <a:ext uri="{FF2B5EF4-FFF2-40B4-BE49-F238E27FC236}">
              <a16:creationId xmlns:a16="http://schemas.microsoft.com/office/drawing/2014/main" id="{1DE0EC06-D248-1E8B-2058-62C404021451}"/>
            </a:ext>
          </a:extLst>
        </xdr:cNvPr>
        <xdr:cNvSpPr/>
      </xdr:nvSpPr>
      <xdr:spPr>
        <a:xfrm>
          <a:off x="333375" y="1770783"/>
          <a:ext cx="1908000" cy="389197"/>
        </a:xfrm>
        <a:prstGeom prst="roundRect">
          <a:avLst/>
        </a:prstGeom>
        <a:solidFill>
          <a:srgbClr val="00A0A8"/>
        </a:solidFill>
        <a:ln>
          <a:noFill/>
        </a:ln>
        <a:effectLst>
          <a:outerShdw blurRad="76200" dir="13500000" sy="23000" kx="1200000" algn="br" rotWithShape="0">
            <a:prstClr val="black">
              <a:alpha val="2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AACD7A74-0C92-47D0-9DCD-CF7683A20465}" type="TxLink">
            <a:rPr lang="en-US" sz="1050" b="1" i="0" u="sng" strike="noStrike">
              <a:solidFill>
                <a:schemeClr val="bg1"/>
              </a:solidFill>
              <a:latin typeface="Calibri regular"/>
              <a:ea typeface="Calibri" panose="020F0502020204030204" pitchFamily="34" charset="0"/>
              <a:cs typeface="Calibri" panose="020F0502020204030204" pitchFamily="34" charset="0"/>
            </a:rPr>
            <a:pPr algn="l"/>
            <a:t>Perfil</a:t>
          </a:fld>
          <a:endParaRPr lang="en-US" sz="1200" b="1" u="sng">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333375</xdr:colOff>
      <xdr:row>7</xdr:row>
      <xdr:rowOff>27708</xdr:rowOff>
    </xdr:from>
    <xdr:to>
      <xdr:col>0</xdr:col>
      <xdr:colOff>2241375</xdr:colOff>
      <xdr:row>8</xdr:row>
      <xdr:rowOff>102580</xdr:rowOff>
    </xdr:to>
    <xdr:sp macro="" textlink="Índice!C13">
      <xdr:nvSpPr>
        <xdr:cNvPr id="692" name="Retângulo: Cantos Arredondados 691">
          <a:hlinkClick xmlns:r="http://schemas.openxmlformats.org/officeDocument/2006/relationships" r:id="rId7"/>
          <a:extLst>
            <a:ext uri="{FF2B5EF4-FFF2-40B4-BE49-F238E27FC236}">
              <a16:creationId xmlns:a16="http://schemas.microsoft.com/office/drawing/2014/main" id="{33E4DFC0-CA5D-0999-FCDD-2E5E252DB5FB}"/>
            </a:ext>
          </a:extLst>
        </xdr:cNvPr>
        <xdr:cNvSpPr/>
      </xdr:nvSpPr>
      <xdr:spPr>
        <a:xfrm>
          <a:off x="333375" y="2227983"/>
          <a:ext cx="1908000" cy="389197"/>
        </a:xfrm>
        <a:prstGeom prst="roundRect">
          <a:avLst/>
        </a:prstGeom>
        <a:solidFill>
          <a:srgbClr val="00A0A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4CA65A56-B5FA-412A-B76C-D31980B9B71D}" type="TxLink">
            <a:rPr lang="en-US" sz="1050" b="0" i="0" u="none" strike="noStrike">
              <a:solidFill>
                <a:schemeClr val="bg1"/>
              </a:solidFill>
              <a:latin typeface="Calibri regular"/>
              <a:ea typeface="Calibri" panose="020F0502020204030204" pitchFamily="34" charset="0"/>
              <a:cs typeface="Calibri" panose="020F0502020204030204" pitchFamily="34" charset="0"/>
            </a:rPr>
            <a:pPr algn="l"/>
            <a:t>Planejamento estratégico</a:t>
          </a:fld>
          <a:endParaRPr lang="en-US" sz="1200">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333375</xdr:colOff>
      <xdr:row>8</xdr:row>
      <xdr:rowOff>170583</xdr:rowOff>
    </xdr:from>
    <xdr:to>
      <xdr:col>0</xdr:col>
      <xdr:colOff>2241375</xdr:colOff>
      <xdr:row>9</xdr:row>
      <xdr:rowOff>245455</xdr:rowOff>
    </xdr:to>
    <xdr:sp macro="" textlink="Índice!C15">
      <xdr:nvSpPr>
        <xdr:cNvPr id="693" name="Retângulo: Cantos Arredondados 692">
          <a:hlinkClick xmlns:r="http://schemas.openxmlformats.org/officeDocument/2006/relationships" r:id="rId18"/>
          <a:extLst>
            <a:ext uri="{FF2B5EF4-FFF2-40B4-BE49-F238E27FC236}">
              <a16:creationId xmlns:a16="http://schemas.microsoft.com/office/drawing/2014/main" id="{30FE6B87-464E-6450-62E5-7F2E98F05F66}"/>
            </a:ext>
          </a:extLst>
        </xdr:cNvPr>
        <xdr:cNvSpPr/>
      </xdr:nvSpPr>
      <xdr:spPr>
        <a:xfrm>
          <a:off x="333375" y="2685183"/>
          <a:ext cx="1908000" cy="389197"/>
        </a:xfrm>
        <a:prstGeom prst="roundRect">
          <a:avLst/>
        </a:prstGeom>
        <a:solidFill>
          <a:srgbClr val="00A0A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fld id="{906021A7-80D8-4208-9767-479B505772FC}" type="TxLink">
            <a:rPr lang="en-US" sz="1050" b="0" i="0" u="none" strike="noStrike">
              <a:solidFill>
                <a:schemeClr val="bg1"/>
              </a:solidFill>
              <a:effectLst/>
              <a:latin typeface="Calibri regular"/>
              <a:ea typeface="+mn-ea"/>
              <a:cs typeface="+mn-cs"/>
            </a:rPr>
            <a:pPr/>
            <a:t>Relações governamentais e advocacy</a:t>
          </a:fld>
          <a:endParaRPr lang="en-US" sz="1200">
            <a:solidFill>
              <a:schemeClr val="bg1"/>
            </a:solidFill>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2</xdr:col>
      <xdr:colOff>438150</xdr:colOff>
      <xdr:row>0</xdr:row>
      <xdr:rowOff>138112</xdr:rowOff>
    </xdr:from>
    <xdr:to>
      <xdr:col>3</xdr:col>
      <xdr:colOff>142875</xdr:colOff>
      <xdr:row>1</xdr:row>
      <xdr:rowOff>208987</xdr:rowOff>
    </xdr:to>
    <xdr:grpSp>
      <xdr:nvGrpSpPr>
        <xdr:cNvPr id="166" name="Agrupar 165">
          <a:hlinkClick xmlns:r="http://schemas.openxmlformats.org/officeDocument/2006/relationships" r:id="rId1"/>
          <a:extLst>
            <a:ext uri="{FF2B5EF4-FFF2-40B4-BE49-F238E27FC236}">
              <a16:creationId xmlns:a16="http://schemas.microsoft.com/office/drawing/2014/main" id="{F24E8323-8189-4F64-BB15-321E5F488BC1}"/>
            </a:ext>
          </a:extLst>
        </xdr:cNvPr>
        <xdr:cNvGrpSpPr/>
      </xdr:nvGrpSpPr>
      <xdr:grpSpPr>
        <a:xfrm>
          <a:off x="2933700" y="138112"/>
          <a:ext cx="1095375" cy="385200"/>
          <a:chOff x="2933700" y="138112"/>
          <a:chExt cx="1095375" cy="385200"/>
        </a:xfrm>
      </xdr:grpSpPr>
      <xdr:sp macro="" textlink="">
        <xdr:nvSpPr>
          <xdr:cNvPr id="167" name="Retângulo 166">
            <a:extLst>
              <a:ext uri="{FF2B5EF4-FFF2-40B4-BE49-F238E27FC236}">
                <a16:creationId xmlns:a16="http://schemas.microsoft.com/office/drawing/2014/main" id="{5CCB0F5A-402D-CE1C-BCAD-4A285822C05A}"/>
              </a:ext>
            </a:extLst>
          </xdr:cNvPr>
          <xdr:cNvSpPr/>
        </xdr:nvSpPr>
        <xdr:spPr>
          <a:xfrm>
            <a:off x="3243542" y="138112"/>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a:solidFill>
                  <a:srgbClr val="695E4A"/>
                </a:solidFill>
                <a:latin typeface="Calibre regular"/>
              </a:rPr>
              <a:t>Início</a:t>
            </a:r>
          </a:p>
        </xdr:txBody>
      </xdr:sp>
      <xdr:pic>
        <xdr:nvPicPr>
          <xdr:cNvPr id="168" name="Imagem 167">
            <a:extLst>
              <a:ext uri="{FF2B5EF4-FFF2-40B4-BE49-F238E27FC236}">
                <a16:creationId xmlns:a16="http://schemas.microsoft.com/office/drawing/2014/main" id="{71628482-6DE5-167E-A0EA-6BDB575F9DB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33700" y="138112"/>
            <a:ext cx="385200" cy="385200"/>
          </a:xfrm>
          <a:prstGeom prst="rect">
            <a:avLst/>
          </a:prstGeom>
        </xdr:spPr>
      </xdr:pic>
    </xdr:grpSp>
    <xdr:clientData/>
  </xdr:twoCellAnchor>
  <xdr:twoCellAnchor editAs="absolute">
    <xdr:from>
      <xdr:col>3</xdr:col>
      <xdr:colOff>409575</xdr:colOff>
      <xdr:row>0</xdr:row>
      <xdr:rowOff>140493</xdr:rowOff>
    </xdr:from>
    <xdr:to>
      <xdr:col>4</xdr:col>
      <xdr:colOff>123825</xdr:colOff>
      <xdr:row>1</xdr:row>
      <xdr:rowOff>211368</xdr:rowOff>
    </xdr:to>
    <xdr:grpSp>
      <xdr:nvGrpSpPr>
        <xdr:cNvPr id="169" name="Agrupar 168">
          <a:hlinkClick xmlns:r="http://schemas.openxmlformats.org/officeDocument/2006/relationships" r:id="rId3"/>
          <a:extLst>
            <a:ext uri="{FF2B5EF4-FFF2-40B4-BE49-F238E27FC236}">
              <a16:creationId xmlns:a16="http://schemas.microsoft.com/office/drawing/2014/main" id="{9D828E53-FF3B-4C21-BE13-38F5413DB10D}"/>
            </a:ext>
          </a:extLst>
        </xdr:cNvPr>
        <xdr:cNvGrpSpPr/>
      </xdr:nvGrpSpPr>
      <xdr:grpSpPr>
        <a:xfrm>
          <a:off x="4295775" y="140493"/>
          <a:ext cx="1104900" cy="385200"/>
          <a:chOff x="4295775" y="140493"/>
          <a:chExt cx="1104900" cy="385200"/>
        </a:xfrm>
      </xdr:grpSpPr>
      <xdr:sp macro="" textlink="">
        <xdr:nvSpPr>
          <xdr:cNvPr id="170" name="Retângulo 169">
            <a:extLst>
              <a:ext uri="{FF2B5EF4-FFF2-40B4-BE49-F238E27FC236}">
                <a16:creationId xmlns:a16="http://schemas.microsoft.com/office/drawing/2014/main" id="{617D80E0-9165-EE6D-4109-FBFE857907EE}"/>
              </a:ext>
            </a:extLst>
          </xdr:cNvPr>
          <xdr:cNvSpPr/>
        </xdr:nvSpPr>
        <xdr:spPr>
          <a:xfrm>
            <a:off x="4615142" y="140493"/>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u="none">
                <a:solidFill>
                  <a:srgbClr val="695E4A"/>
                </a:solidFill>
                <a:latin typeface="Calibre regular"/>
              </a:rPr>
              <a:t>Índice</a:t>
            </a:r>
          </a:p>
        </xdr:txBody>
      </xdr:sp>
      <xdr:pic>
        <xdr:nvPicPr>
          <xdr:cNvPr id="171" name="Imagem 170">
            <a:extLst>
              <a:ext uri="{FF2B5EF4-FFF2-40B4-BE49-F238E27FC236}">
                <a16:creationId xmlns:a16="http://schemas.microsoft.com/office/drawing/2014/main" id="{51764C57-1E11-6230-7279-CBEC8FB329E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295775" y="140493"/>
            <a:ext cx="385200" cy="385200"/>
          </a:xfrm>
          <a:prstGeom prst="rect">
            <a:avLst/>
          </a:prstGeom>
        </xdr:spPr>
      </xdr:pic>
    </xdr:grpSp>
    <xdr:clientData/>
  </xdr:twoCellAnchor>
  <xdr:twoCellAnchor editAs="absolute">
    <xdr:from>
      <xdr:col>8</xdr:col>
      <xdr:colOff>1073870</xdr:colOff>
      <xdr:row>0</xdr:row>
      <xdr:rowOff>133350</xdr:rowOff>
    </xdr:from>
    <xdr:to>
      <xdr:col>9</xdr:col>
      <xdr:colOff>100100</xdr:colOff>
      <xdr:row>1</xdr:row>
      <xdr:rowOff>204506</xdr:rowOff>
    </xdr:to>
    <xdr:grpSp>
      <xdr:nvGrpSpPr>
        <xdr:cNvPr id="172" name="Agrupar 171">
          <a:hlinkClick xmlns:r="http://schemas.openxmlformats.org/officeDocument/2006/relationships" r:id="rId5"/>
          <a:extLst>
            <a:ext uri="{FF2B5EF4-FFF2-40B4-BE49-F238E27FC236}">
              <a16:creationId xmlns:a16="http://schemas.microsoft.com/office/drawing/2014/main" id="{0FCF18F7-2A93-474C-96F4-124F7FB053DE}"/>
            </a:ext>
          </a:extLst>
        </xdr:cNvPr>
        <xdr:cNvGrpSpPr/>
      </xdr:nvGrpSpPr>
      <xdr:grpSpPr>
        <a:xfrm>
          <a:off x="11913320" y="133350"/>
          <a:ext cx="416880" cy="385481"/>
          <a:chOff x="11937133" y="129787"/>
          <a:chExt cx="416880" cy="386672"/>
        </a:xfrm>
      </xdr:grpSpPr>
      <xdr:sp macro="" textlink="">
        <xdr:nvSpPr>
          <xdr:cNvPr id="173" name="Retângulo: Cantos Arredondados 172">
            <a:extLst>
              <a:ext uri="{FF2B5EF4-FFF2-40B4-BE49-F238E27FC236}">
                <a16:creationId xmlns:a16="http://schemas.microsoft.com/office/drawing/2014/main" id="{B7A0A6A4-BE47-2B3D-445C-D934A56D1A8B}"/>
              </a:ext>
            </a:extLst>
          </xdr:cNvPr>
          <xdr:cNvSpPr/>
        </xdr:nvSpPr>
        <xdr:spPr>
          <a:xfrm>
            <a:off x="11937133" y="129787"/>
            <a:ext cx="416880"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74" name="Seta: para a Direita 173">
            <a:extLst>
              <a:ext uri="{FF2B5EF4-FFF2-40B4-BE49-F238E27FC236}">
                <a16:creationId xmlns:a16="http://schemas.microsoft.com/office/drawing/2014/main" id="{6C60AC62-0F05-E7C3-A47B-E30CB85C62EC}"/>
              </a:ext>
            </a:extLst>
          </xdr:cNvPr>
          <xdr:cNvSpPr/>
        </xdr:nvSpPr>
        <xdr:spPr>
          <a:xfrm>
            <a:off x="12020462" y="215812"/>
            <a:ext cx="249559" cy="214888"/>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8</xdr:col>
      <xdr:colOff>571500</xdr:colOff>
      <xdr:row>0</xdr:row>
      <xdr:rowOff>133350</xdr:rowOff>
    </xdr:from>
    <xdr:to>
      <xdr:col>8</xdr:col>
      <xdr:colOff>984803</xdr:colOff>
      <xdr:row>1</xdr:row>
      <xdr:rowOff>204506</xdr:rowOff>
    </xdr:to>
    <xdr:grpSp>
      <xdr:nvGrpSpPr>
        <xdr:cNvPr id="175" name="Agrupar 174">
          <a:hlinkClick xmlns:r="http://schemas.openxmlformats.org/officeDocument/2006/relationships" r:id="rId6"/>
          <a:extLst>
            <a:ext uri="{FF2B5EF4-FFF2-40B4-BE49-F238E27FC236}">
              <a16:creationId xmlns:a16="http://schemas.microsoft.com/office/drawing/2014/main" id="{6F109A93-8256-4B19-B776-F6264C12FC3A}"/>
            </a:ext>
          </a:extLst>
        </xdr:cNvPr>
        <xdr:cNvGrpSpPr/>
      </xdr:nvGrpSpPr>
      <xdr:grpSpPr>
        <a:xfrm>
          <a:off x="11410950" y="133350"/>
          <a:ext cx="413303" cy="385481"/>
          <a:chOff x="11434763" y="129787"/>
          <a:chExt cx="413303" cy="386672"/>
        </a:xfrm>
      </xdr:grpSpPr>
      <xdr:sp macro="" textlink="">
        <xdr:nvSpPr>
          <xdr:cNvPr id="176" name="Retângulo: Cantos Arredondados 175">
            <a:extLst>
              <a:ext uri="{FF2B5EF4-FFF2-40B4-BE49-F238E27FC236}">
                <a16:creationId xmlns:a16="http://schemas.microsoft.com/office/drawing/2014/main" id="{822C5D61-D808-2BE6-8C18-12C5356CE975}"/>
              </a:ext>
            </a:extLst>
          </xdr:cNvPr>
          <xdr:cNvSpPr/>
        </xdr:nvSpPr>
        <xdr:spPr>
          <a:xfrm>
            <a:off x="11434763" y="129787"/>
            <a:ext cx="413303"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77" name="Seta: para a Direita 176">
            <a:extLst>
              <a:ext uri="{FF2B5EF4-FFF2-40B4-BE49-F238E27FC236}">
                <a16:creationId xmlns:a16="http://schemas.microsoft.com/office/drawing/2014/main" id="{BEE2009A-976F-3F45-EA11-F2BF3180ACCF}"/>
              </a:ext>
            </a:extLst>
          </xdr:cNvPr>
          <xdr:cNvSpPr/>
        </xdr:nvSpPr>
        <xdr:spPr>
          <a:xfrm rot="10800000">
            <a:off x="11516147" y="216302"/>
            <a:ext cx="250536" cy="215011"/>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161925</xdr:colOff>
      <xdr:row>2</xdr:row>
      <xdr:rowOff>209550</xdr:rowOff>
    </xdr:from>
    <xdr:to>
      <xdr:col>0</xdr:col>
      <xdr:colOff>2238376</xdr:colOff>
      <xdr:row>3</xdr:row>
      <xdr:rowOff>292586</xdr:rowOff>
    </xdr:to>
    <xdr:sp macro="" textlink="Índice!B6">
      <xdr:nvSpPr>
        <xdr:cNvPr id="2" name="Retângulo: Cantos Arredondados 1">
          <a:hlinkClick xmlns:r="http://schemas.openxmlformats.org/officeDocument/2006/relationships" r:id="rId7"/>
          <a:extLst>
            <a:ext uri="{FF2B5EF4-FFF2-40B4-BE49-F238E27FC236}">
              <a16:creationId xmlns:a16="http://schemas.microsoft.com/office/drawing/2014/main" id="{DA264CE2-7EEF-4347-8D9A-0E2FC9063DEA}"/>
            </a:ext>
          </a:extLst>
        </xdr:cNvPr>
        <xdr:cNvSpPr/>
      </xdr:nvSpPr>
      <xdr:spPr>
        <a:xfrm>
          <a:off x="161925" y="838200"/>
          <a:ext cx="2076451" cy="39736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marL="0" indent="0" algn="l"/>
          <a:fld id="{F7AE01CD-1A35-4E51-9D66-23DF05E13F9B}"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marL="0" indent="0" algn="l"/>
            <a:t>APRESENTAÇÃO</a:t>
          </a:fld>
          <a:endParaRPr lang="en-US" sz="120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0</xdr:colOff>
      <xdr:row>0</xdr:row>
      <xdr:rowOff>0</xdr:rowOff>
    </xdr:from>
    <xdr:to>
      <xdr:col>0</xdr:col>
      <xdr:colOff>1428749</xdr:colOff>
      <xdr:row>2</xdr:row>
      <xdr:rowOff>1800</xdr:rowOff>
    </xdr:to>
    <xdr:pic>
      <xdr:nvPicPr>
        <xdr:cNvPr id="3" name="Imagem 2">
          <a:extLst>
            <a:ext uri="{FF2B5EF4-FFF2-40B4-BE49-F238E27FC236}">
              <a16:creationId xmlns:a16="http://schemas.microsoft.com/office/drawing/2014/main" id="{CA3C9765-1AE8-45E8-8AE6-6CDE07687126}"/>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1428749" cy="630450"/>
        </a:xfrm>
        <a:prstGeom prst="rect">
          <a:avLst/>
        </a:prstGeom>
      </xdr:spPr>
    </xdr:pic>
    <xdr:clientData/>
  </xdr:twoCellAnchor>
  <xdr:twoCellAnchor editAs="absolute">
    <xdr:from>
      <xdr:col>0</xdr:col>
      <xdr:colOff>161925</xdr:colOff>
      <xdr:row>4</xdr:row>
      <xdr:rowOff>46758</xdr:rowOff>
    </xdr:from>
    <xdr:to>
      <xdr:col>0</xdr:col>
      <xdr:colOff>2238376</xdr:colOff>
      <xdr:row>5</xdr:row>
      <xdr:rowOff>121630</xdr:rowOff>
    </xdr:to>
    <xdr:sp macro="" textlink="Índice!B11">
      <xdr:nvSpPr>
        <xdr:cNvPr id="4" name="Retângulo: Cantos Arredondados 3">
          <a:hlinkClick xmlns:r="http://schemas.openxmlformats.org/officeDocument/2006/relationships" r:id="rId6"/>
          <a:extLst>
            <a:ext uri="{FF2B5EF4-FFF2-40B4-BE49-F238E27FC236}">
              <a16:creationId xmlns:a16="http://schemas.microsoft.com/office/drawing/2014/main" id="{6836D13A-010B-468F-ABB7-CF5401AE4E7F}"/>
            </a:ext>
          </a:extLst>
        </xdr:cNvPr>
        <xdr:cNvSpPr/>
      </xdr:nvSpPr>
      <xdr:spPr>
        <a:xfrm>
          <a:off x="161925" y="1304058"/>
          <a:ext cx="2076451" cy="389197"/>
        </a:xfrm>
        <a:prstGeom prst="roundRect">
          <a:avLst/>
        </a:prstGeom>
        <a:solidFill>
          <a:srgbClr val="00A0A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E4106378-F13D-4ABD-9086-8D2AB4E1B326}" type="TxLink">
            <a:rPr lang="en-US" sz="1050" b="1" i="0" u="none" strike="noStrike">
              <a:solidFill>
                <a:schemeClr val="bg1"/>
              </a:solidFill>
              <a:latin typeface="Calibri regular"/>
              <a:ea typeface="Calibri" panose="020F0502020204030204" pitchFamily="34" charset="0"/>
              <a:cs typeface="Calibri" panose="020F0502020204030204" pitchFamily="34" charset="0"/>
            </a:rPr>
            <a:pPr algn="l"/>
            <a:t>SOBRE A ENEVA</a:t>
          </a:fld>
          <a:endParaRPr lang="en-US" sz="1200" b="1">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10</xdr:row>
      <xdr:rowOff>14719</xdr:rowOff>
    </xdr:from>
    <xdr:to>
      <xdr:col>0</xdr:col>
      <xdr:colOff>2238376</xdr:colOff>
      <xdr:row>11</xdr:row>
      <xdr:rowOff>89590</xdr:rowOff>
    </xdr:to>
    <xdr:sp macro="" textlink="Índice!B18">
      <xdr:nvSpPr>
        <xdr:cNvPr id="5" name="Retângulo: Cantos Arredondados 4">
          <a:hlinkClick xmlns:r="http://schemas.openxmlformats.org/officeDocument/2006/relationships" r:id="rId9"/>
          <a:extLst>
            <a:ext uri="{FF2B5EF4-FFF2-40B4-BE49-F238E27FC236}">
              <a16:creationId xmlns:a16="http://schemas.microsoft.com/office/drawing/2014/main" id="{F599149B-9EA0-4CD0-905F-32528D420F64}"/>
            </a:ext>
          </a:extLst>
        </xdr:cNvPr>
        <xdr:cNvSpPr/>
      </xdr:nvSpPr>
      <xdr:spPr>
        <a:xfrm>
          <a:off x="161925" y="3157969"/>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40A0228A-FC74-45D8-9261-055573520C47}"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GOVERNANÇA CORPORATIVA</a:t>
          </a:fld>
          <a:endParaRPr lang="en-US" sz="120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11</xdr:row>
      <xdr:rowOff>192230</xdr:rowOff>
    </xdr:from>
    <xdr:to>
      <xdr:col>0</xdr:col>
      <xdr:colOff>2238376</xdr:colOff>
      <xdr:row>12</xdr:row>
      <xdr:rowOff>267101</xdr:rowOff>
    </xdr:to>
    <xdr:sp macro="" textlink="Índice!B42">
      <xdr:nvSpPr>
        <xdr:cNvPr id="6" name="Retângulo: Cantos Arredondados 5">
          <a:hlinkClick xmlns:r="http://schemas.openxmlformats.org/officeDocument/2006/relationships" r:id="rId10"/>
          <a:extLst>
            <a:ext uri="{FF2B5EF4-FFF2-40B4-BE49-F238E27FC236}">
              <a16:creationId xmlns:a16="http://schemas.microsoft.com/office/drawing/2014/main" id="{8E08F27C-E142-43DC-B92D-3CC4C25AB180}"/>
            </a:ext>
          </a:extLst>
        </xdr:cNvPr>
        <xdr:cNvSpPr/>
      </xdr:nvSpPr>
      <xdr:spPr>
        <a:xfrm>
          <a:off x="161925" y="3649805"/>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2E6BC500-5DF0-457A-A64F-798B554A9A83}"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CAPITAL FINANCEIRO</a:t>
          </a:fld>
          <a:endParaRPr lang="en-US" sz="120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13</xdr:row>
      <xdr:rowOff>55416</xdr:rowOff>
    </xdr:from>
    <xdr:to>
      <xdr:col>0</xdr:col>
      <xdr:colOff>2238376</xdr:colOff>
      <xdr:row>14</xdr:row>
      <xdr:rowOff>130288</xdr:rowOff>
    </xdr:to>
    <xdr:sp macro="" textlink="Índice!B46">
      <xdr:nvSpPr>
        <xdr:cNvPr id="7" name="Retângulo: Cantos Arredondados 6">
          <a:hlinkClick xmlns:r="http://schemas.openxmlformats.org/officeDocument/2006/relationships" r:id="rId11"/>
          <a:extLst>
            <a:ext uri="{FF2B5EF4-FFF2-40B4-BE49-F238E27FC236}">
              <a16:creationId xmlns:a16="http://schemas.microsoft.com/office/drawing/2014/main" id="{29F2AED4-5720-4858-9D22-1A065D02D8F5}"/>
            </a:ext>
          </a:extLst>
        </xdr:cNvPr>
        <xdr:cNvSpPr/>
      </xdr:nvSpPr>
      <xdr:spPr>
        <a:xfrm>
          <a:off x="161925" y="4141641"/>
          <a:ext cx="2076451" cy="38919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9BE564C8-0EB2-4B6F-8B4F-A6F203C5889F}" type="TxLink">
            <a:rPr lang="en-US" sz="1050" b="0" i="0" u="none" strike="noStrike">
              <a:solidFill>
                <a:srgbClr val="695E4A"/>
              </a:solidFill>
              <a:effectLst/>
              <a:latin typeface="Calibri regular"/>
              <a:ea typeface="+mn-ea"/>
              <a:cs typeface="+mn-cs"/>
            </a:rPr>
            <a:pPr algn="l"/>
            <a:t>CAPITAL NATURAL</a:t>
          </a:fld>
          <a:endParaRPr lang="en-US" sz="120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14</xdr:row>
      <xdr:rowOff>232927</xdr:rowOff>
    </xdr:from>
    <xdr:to>
      <xdr:col>0</xdr:col>
      <xdr:colOff>2238376</xdr:colOff>
      <xdr:row>16</xdr:row>
      <xdr:rowOff>1638</xdr:rowOff>
    </xdr:to>
    <xdr:sp macro="" textlink="Índice!B85">
      <xdr:nvSpPr>
        <xdr:cNvPr id="8" name="Retângulo: Cantos Arredondados 7">
          <a:hlinkClick xmlns:r="http://schemas.openxmlformats.org/officeDocument/2006/relationships" r:id="rId12"/>
          <a:extLst>
            <a:ext uri="{FF2B5EF4-FFF2-40B4-BE49-F238E27FC236}">
              <a16:creationId xmlns:a16="http://schemas.microsoft.com/office/drawing/2014/main" id="{379A869B-C5FE-4FC4-AE61-9139740897D8}"/>
            </a:ext>
          </a:extLst>
        </xdr:cNvPr>
        <xdr:cNvSpPr/>
      </xdr:nvSpPr>
      <xdr:spPr>
        <a:xfrm>
          <a:off x="161925" y="4633477"/>
          <a:ext cx="2076451" cy="39736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17149CB8-9521-4049-974B-3B34D7B8D679}" type="TxLink">
            <a:rPr lang="en-US" sz="1050" b="0" i="0" u="none" strike="noStrike">
              <a:solidFill>
                <a:srgbClr val="695E4A"/>
              </a:solidFill>
              <a:effectLst/>
              <a:latin typeface="Calibri regular"/>
              <a:ea typeface="+mn-ea"/>
              <a:cs typeface="+mn-cs"/>
            </a:rPr>
            <a:pPr algn="l"/>
            <a:t>CAPITAL HUMANO</a:t>
          </a:fld>
          <a:endParaRPr lang="en-US" sz="120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16</xdr:row>
      <xdr:rowOff>96113</xdr:rowOff>
    </xdr:from>
    <xdr:to>
      <xdr:col>0</xdr:col>
      <xdr:colOff>2238376</xdr:colOff>
      <xdr:row>17</xdr:row>
      <xdr:rowOff>179148</xdr:rowOff>
    </xdr:to>
    <xdr:sp macro="" textlink="Índice!B114">
      <xdr:nvSpPr>
        <xdr:cNvPr id="9" name="Retângulo: Cantos Arredondados 8">
          <a:hlinkClick xmlns:r="http://schemas.openxmlformats.org/officeDocument/2006/relationships" r:id="rId13"/>
          <a:extLst>
            <a:ext uri="{FF2B5EF4-FFF2-40B4-BE49-F238E27FC236}">
              <a16:creationId xmlns:a16="http://schemas.microsoft.com/office/drawing/2014/main" id="{D85F6410-885A-4D50-8A7C-8CFC07B26191}"/>
            </a:ext>
          </a:extLst>
        </xdr:cNvPr>
        <xdr:cNvSpPr/>
      </xdr:nvSpPr>
      <xdr:spPr>
        <a:xfrm>
          <a:off x="161925" y="5125313"/>
          <a:ext cx="2076451" cy="39736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99563640-DD58-4E83-A80A-E0AE1B6A618F}" type="TxLink">
            <a:rPr lang="en-US" sz="1050" b="0" i="0" u="none" strike="noStrike">
              <a:solidFill>
                <a:srgbClr val="695E4A"/>
              </a:solidFill>
              <a:effectLst/>
              <a:latin typeface="Calibri regular"/>
              <a:ea typeface="+mn-ea"/>
              <a:cs typeface="+mn-cs"/>
            </a:rPr>
            <a:pPr algn="l"/>
            <a:t>CAPITAL SOCIAL E DE RELACIONAMENTO</a:t>
          </a:fld>
          <a:endParaRPr lang="en-US" sz="120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17</xdr:row>
      <xdr:rowOff>273624</xdr:rowOff>
    </xdr:from>
    <xdr:to>
      <xdr:col>0</xdr:col>
      <xdr:colOff>2238376</xdr:colOff>
      <xdr:row>19</xdr:row>
      <xdr:rowOff>42335</xdr:rowOff>
    </xdr:to>
    <xdr:sp macro="" textlink="Índice!B132">
      <xdr:nvSpPr>
        <xdr:cNvPr id="10" name="Retângulo: Cantos Arredondados 9">
          <a:hlinkClick xmlns:r="http://schemas.openxmlformats.org/officeDocument/2006/relationships" r:id="rId14"/>
          <a:extLst>
            <a:ext uri="{FF2B5EF4-FFF2-40B4-BE49-F238E27FC236}">
              <a16:creationId xmlns:a16="http://schemas.microsoft.com/office/drawing/2014/main" id="{10BD66D4-7ABB-4284-8F18-FF840FC76DDB}"/>
            </a:ext>
          </a:extLst>
        </xdr:cNvPr>
        <xdr:cNvSpPr/>
      </xdr:nvSpPr>
      <xdr:spPr>
        <a:xfrm>
          <a:off x="161925" y="5617149"/>
          <a:ext cx="2076451" cy="39736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421FF9E-DA6A-4528-9DEA-38AC416BF96A}" type="TxLink">
            <a:rPr lang="en-US" sz="1050" b="0" i="0" u="none" strike="noStrike">
              <a:solidFill>
                <a:srgbClr val="695E4A"/>
              </a:solidFill>
              <a:effectLst/>
              <a:latin typeface="Calibri regular"/>
              <a:ea typeface="+mn-ea"/>
              <a:cs typeface="+mn-cs"/>
            </a:rPr>
            <a:pPr algn="l"/>
            <a:t>CAPITAL INTELECTUAL</a:t>
          </a:fld>
          <a:endParaRPr lang="en-US" sz="120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19</xdr:row>
      <xdr:rowOff>136810</xdr:rowOff>
    </xdr:from>
    <xdr:to>
      <xdr:col>0</xdr:col>
      <xdr:colOff>2238376</xdr:colOff>
      <xdr:row>20</xdr:row>
      <xdr:rowOff>221206</xdr:rowOff>
    </xdr:to>
    <xdr:sp macro="" textlink="Índice!B134">
      <xdr:nvSpPr>
        <xdr:cNvPr id="11" name="Retângulo: Cantos Arredondados 10">
          <a:hlinkClick xmlns:r="http://schemas.openxmlformats.org/officeDocument/2006/relationships" r:id="rId15"/>
          <a:extLst>
            <a:ext uri="{FF2B5EF4-FFF2-40B4-BE49-F238E27FC236}">
              <a16:creationId xmlns:a16="http://schemas.microsoft.com/office/drawing/2014/main" id="{712B57A8-D92E-4DCE-AB40-D2E6901C30E0}"/>
            </a:ext>
          </a:extLst>
        </xdr:cNvPr>
        <xdr:cNvSpPr/>
      </xdr:nvSpPr>
      <xdr:spPr>
        <a:xfrm>
          <a:off x="161925" y="6108985"/>
          <a:ext cx="2076451" cy="39872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084FC411-4AEF-4339-9330-79D260E1E47C}" type="TxLink">
            <a:rPr lang="en-US" sz="1050" b="0" i="0" u="none" strike="noStrike">
              <a:solidFill>
                <a:srgbClr val="695E4A"/>
              </a:solidFill>
              <a:effectLst/>
              <a:latin typeface="Calibri regular"/>
              <a:ea typeface="+mn-ea"/>
              <a:cs typeface="+mn-cs"/>
            </a:rPr>
            <a:pPr algn="l"/>
            <a:t>CAPITAL MANUFATURADO</a:t>
          </a:fld>
          <a:endParaRPr lang="en-US" sz="120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21</xdr:row>
      <xdr:rowOff>0</xdr:rowOff>
    </xdr:from>
    <xdr:to>
      <xdr:col>0</xdr:col>
      <xdr:colOff>2238376</xdr:colOff>
      <xdr:row>22</xdr:row>
      <xdr:rowOff>83036</xdr:rowOff>
    </xdr:to>
    <xdr:sp macro="" textlink="Índice!B141">
      <xdr:nvSpPr>
        <xdr:cNvPr id="12" name="Retângulo: Cantos Arredondados 11">
          <a:hlinkClick xmlns:r="http://schemas.openxmlformats.org/officeDocument/2006/relationships" r:id="rId16"/>
          <a:extLst>
            <a:ext uri="{FF2B5EF4-FFF2-40B4-BE49-F238E27FC236}">
              <a16:creationId xmlns:a16="http://schemas.microsoft.com/office/drawing/2014/main" id="{ECB9FD2C-4543-444B-ABAE-2C6747ECF52E}"/>
            </a:ext>
          </a:extLst>
        </xdr:cNvPr>
        <xdr:cNvSpPr/>
      </xdr:nvSpPr>
      <xdr:spPr>
        <a:xfrm>
          <a:off x="161925" y="6600825"/>
          <a:ext cx="2076451" cy="39736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8C8ABB79-5493-4BA5-9E10-84D7A6224D11}" type="TxLink">
            <a:rPr lang="en-US" sz="1050" b="0" i="0" u="none" strike="noStrike">
              <a:solidFill>
                <a:srgbClr val="695E4A"/>
              </a:solidFill>
              <a:effectLst/>
              <a:latin typeface="Calibri regular"/>
              <a:ea typeface="+mn-ea"/>
              <a:cs typeface="+mn-cs"/>
            </a:rPr>
            <a:pPr algn="l"/>
            <a:t>INDICADORES PRÓPRIOS</a:t>
          </a:fld>
          <a:endParaRPr lang="en-US" sz="120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333375</xdr:colOff>
      <xdr:row>5</xdr:row>
      <xdr:rowOff>199158</xdr:rowOff>
    </xdr:from>
    <xdr:to>
      <xdr:col>0</xdr:col>
      <xdr:colOff>2241375</xdr:colOff>
      <xdr:row>6</xdr:row>
      <xdr:rowOff>274030</xdr:rowOff>
    </xdr:to>
    <xdr:sp macro="" textlink="Índice!C11">
      <xdr:nvSpPr>
        <xdr:cNvPr id="13" name="Retângulo: Cantos Arredondados 12">
          <a:hlinkClick xmlns:r="http://schemas.openxmlformats.org/officeDocument/2006/relationships" r:id="rId6"/>
          <a:extLst>
            <a:ext uri="{FF2B5EF4-FFF2-40B4-BE49-F238E27FC236}">
              <a16:creationId xmlns:a16="http://schemas.microsoft.com/office/drawing/2014/main" id="{A54D1ED7-EB66-4C05-BC95-B351F30B3C07}"/>
            </a:ext>
          </a:extLst>
        </xdr:cNvPr>
        <xdr:cNvSpPr/>
      </xdr:nvSpPr>
      <xdr:spPr>
        <a:xfrm>
          <a:off x="333375" y="1770783"/>
          <a:ext cx="1908000"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AACD7A74-0C92-47D0-9DCD-CF7683A20465}" type="TxLink">
            <a:rPr lang="en-US" sz="1050" b="0" i="0" u="none" strike="noStrike">
              <a:solidFill>
                <a:schemeClr val="bg1"/>
              </a:solidFill>
              <a:latin typeface="Calibri regular"/>
              <a:ea typeface="Calibri" panose="020F0502020204030204" pitchFamily="34" charset="0"/>
              <a:cs typeface="Calibri" panose="020F0502020204030204" pitchFamily="34" charset="0"/>
            </a:rPr>
            <a:pPr algn="l"/>
            <a:t>Perfil</a:t>
          </a:fld>
          <a:endParaRPr lang="en-US" sz="1200" b="0" u="none">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333375</xdr:colOff>
      <xdr:row>7</xdr:row>
      <xdr:rowOff>27708</xdr:rowOff>
    </xdr:from>
    <xdr:to>
      <xdr:col>0</xdr:col>
      <xdr:colOff>2241375</xdr:colOff>
      <xdr:row>8</xdr:row>
      <xdr:rowOff>102580</xdr:rowOff>
    </xdr:to>
    <xdr:sp macro="" textlink="Índice!C13">
      <xdr:nvSpPr>
        <xdr:cNvPr id="14" name="Retângulo: Cantos Arredondados 13">
          <a:hlinkClick xmlns:r="http://schemas.openxmlformats.org/officeDocument/2006/relationships" r:id="rId17"/>
          <a:extLst>
            <a:ext uri="{FF2B5EF4-FFF2-40B4-BE49-F238E27FC236}">
              <a16:creationId xmlns:a16="http://schemas.microsoft.com/office/drawing/2014/main" id="{D1B45237-9743-4FE4-A708-BC45B2C571F4}"/>
            </a:ext>
          </a:extLst>
        </xdr:cNvPr>
        <xdr:cNvSpPr/>
      </xdr:nvSpPr>
      <xdr:spPr>
        <a:xfrm>
          <a:off x="333375" y="2227983"/>
          <a:ext cx="1908000" cy="389197"/>
        </a:xfrm>
        <a:prstGeom prst="roundRect">
          <a:avLst/>
        </a:prstGeom>
        <a:solidFill>
          <a:srgbClr val="00A0A8"/>
        </a:solidFill>
        <a:ln>
          <a:noFill/>
        </a:ln>
        <a:effectLst>
          <a:outerShdw blurRad="76200" dir="13500000" sy="23000" kx="1200000" algn="br" rotWithShape="0">
            <a:prstClr val="black">
              <a:alpha val="2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4CA65A56-B5FA-412A-B76C-D31980B9B71D}" type="TxLink">
            <a:rPr lang="en-US" sz="1050" b="1" i="0" u="sng" strike="noStrike">
              <a:solidFill>
                <a:schemeClr val="bg1"/>
              </a:solidFill>
              <a:latin typeface="Calibri regular"/>
              <a:ea typeface="Calibri" panose="020F0502020204030204" pitchFamily="34" charset="0"/>
              <a:cs typeface="Calibri" panose="020F0502020204030204" pitchFamily="34" charset="0"/>
            </a:rPr>
            <a:pPr algn="l"/>
            <a:t>Planejamento estratégico</a:t>
          </a:fld>
          <a:endParaRPr lang="en-US" sz="1200" b="1" u="sng">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333375</xdr:colOff>
      <xdr:row>8</xdr:row>
      <xdr:rowOff>170583</xdr:rowOff>
    </xdr:from>
    <xdr:to>
      <xdr:col>0</xdr:col>
      <xdr:colOff>2241375</xdr:colOff>
      <xdr:row>9</xdr:row>
      <xdr:rowOff>245455</xdr:rowOff>
    </xdr:to>
    <xdr:sp macro="" textlink="Índice!C15">
      <xdr:nvSpPr>
        <xdr:cNvPr id="15" name="Retângulo: Cantos Arredondados 14">
          <a:hlinkClick xmlns:r="http://schemas.openxmlformats.org/officeDocument/2006/relationships" r:id="rId5"/>
          <a:extLst>
            <a:ext uri="{FF2B5EF4-FFF2-40B4-BE49-F238E27FC236}">
              <a16:creationId xmlns:a16="http://schemas.microsoft.com/office/drawing/2014/main" id="{9921EA6C-7183-4E21-9596-86D6CD659858}"/>
            </a:ext>
          </a:extLst>
        </xdr:cNvPr>
        <xdr:cNvSpPr/>
      </xdr:nvSpPr>
      <xdr:spPr>
        <a:xfrm>
          <a:off x="333375" y="2685183"/>
          <a:ext cx="1908000" cy="389197"/>
        </a:xfrm>
        <a:prstGeom prst="roundRect">
          <a:avLst/>
        </a:prstGeom>
        <a:solidFill>
          <a:srgbClr val="00A0A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fld id="{906021A7-80D8-4208-9767-479B505772FC}" type="TxLink">
            <a:rPr lang="en-US" sz="1050" b="0" i="0" u="none" strike="noStrike">
              <a:solidFill>
                <a:schemeClr val="bg1"/>
              </a:solidFill>
              <a:effectLst/>
              <a:latin typeface="Calibri regular"/>
              <a:ea typeface="+mn-ea"/>
              <a:cs typeface="+mn-cs"/>
            </a:rPr>
            <a:pPr/>
            <a:t>Relações governamentais e advocacy</a:t>
          </a:fld>
          <a:endParaRPr lang="en-US" sz="1200">
            <a:solidFill>
              <a:schemeClr val="bg1"/>
            </a:solidFill>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absolute">
    <xdr:from>
      <xdr:col>2</xdr:col>
      <xdr:colOff>438150</xdr:colOff>
      <xdr:row>0</xdr:row>
      <xdr:rowOff>138112</xdr:rowOff>
    </xdr:from>
    <xdr:to>
      <xdr:col>3</xdr:col>
      <xdr:colOff>142875</xdr:colOff>
      <xdr:row>1</xdr:row>
      <xdr:rowOff>208987</xdr:rowOff>
    </xdr:to>
    <xdr:grpSp>
      <xdr:nvGrpSpPr>
        <xdr:cNvPr id="469" name="Agrupar 468">
          <a:hlinkClick xmlns:r="http://schemas.openxmlformats.org/officeDocument/2006/relationships" r:id="rId1"/>
          <a:extLst>
            <a:ext uri="{FF2B5EF4-FFF2-40B4-BE49-F238E27FC236}">
              <a16:creationId xmlns:a16="http://schemas.microsoft.com/office/drawing/2014/main" id="{998833DE-10B9-470D-99F8-65DA169E708F}"/>
            </a:ext>
          </a:extLst>
        </xdr:cNvPr>
        <xdr:cNvGrpSpPr/>
      </xdr:nvGrpSpPr>
      <xdr:grpSpPr>
        <a:xfrm>
          <a:off x="2933700" y="138112"/>
          <a:ext cx="1095375" cy="385200"/>
          <a:chOff x="2933700" y="138112"/>
          <a:chExt cx="1095375" cy="385200"/>
        </a:xfrm>
      </xdr:grpSpPr>
      <xdr:sp macro="" textlink="">
        <xdr:nvSpPr>
          <xdr:cNvPr id="470" name="Retângulo 469">
            <a:extLst>
              <a:ext uri="{FF2B5EF4-FFF2-40B4-BE49-F238E27FC236}">
                <a16:creationId xmlns:a16="http://schemas.microsoft.com/office/drawing/2014/main" id="{0A5EDD24-1B0E-94E5-7469-AC9B80F451F1}"/>
              </a:ext>
            </a:extLst>
          </xdr:cNvPr>
          <xdr:cNvSpPr/>
        </xdr:nvSpPr>
        <xdr:spPr>
          <a:xfrm>
            <a:off x="3243542" y="138112"/>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a:solidFill>
                  <a:srgbClr val="695E4A"/>
                </a:solidFill>
                <a:latin typeface="Calibre regular"/>
              </a:rPr>
              <a:t>Início</a:t>
            </a:r>
          </a:p>
        </xdr:txBody>
      </xdr:sp>
      <xdr:pic>
        <xdr:nvPicPr>
          <xdr:cNvPr id="471" name="Imagem 470">
            <a:extLst>
              <a:ext uri="{FF2B5EF4-FFF2-40B4-BE49-F238E27FC236}">
                <a16:creationId xmlns:a16="http://schemas.microsoft.com/office/drawing/2014/main" id="{FEDA887F-0CB4-F106-882F-02AFD8674B9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33700" y="138112"/>
            <a:ext cx="385200" cy="385200"/>
          </a:xfrm>
          <a:prstGeom prst="rect">
            <a:avLst/>
          </a:prstGeom>
        </xdr:spPr>
      </xdr:pic>
    </xdr:grpSp>
    <xdr:clientData/>
  </xdr:twoCellAnchor>
  <xdr:twoCellAnchor editAs="absolute">
    <xdr:from>
      <xdr:col>3</xdr:col>
      <xdr:colOff>409575</xdr:colOff>
      <xdr:row>0</xdr:row>
      <xdr:rowOff>140493</xdr:rowOff>
    </xdr:from>
    <xdr:to>
      <xdr:col>4</xdr:col>
      <xdr:colOff>123825</xdr:colOff>
      <xdr:row>1</xdr:row>
      <xdr:rowOff>211368</xdr:rowOff>
    </xdr:to>
    <xdr:grpSp>
      <xdr:nvGrpSpPr>
        <xdr:cNvPr id="472" name="Agrupar 471">
          <a:hlinkClick xmlns:r="http://schemas.openxmlformats.org/officeDocument/2006/relationships" r:id="rId3"/>
          <a:extLst>
            <a:ext uri="{FF2B5EF4-FFF2-40B4-BE49-F238E27FC236}">
              <a16:creationId xmlns:a16="http://schemas.microsoft.com/office/drawing/2014/main" id="{28FFC55F-9CFF-4055-BA0E-6B6367EE2A22}"/>
            </a:ext>
          </a:extLst>
        </xdr:cNvPr>
        <xdr:cNvGrpSpPr/>
      </xdr:nvGrpSpPr>
      <xdr:grpSpPr>
        <a:xfrm>
          <a:off x="4295775" y="140493"/>
          <a:ext cx="1104900" cy="385200"/>
          <a:chOff x="4295775" y="140493"/>
          <a:chExt cx="1104900" cy="385200"/>
        </a:xfrm>
      </xdr:grpSpPr>
      <xdr:sp macro="" textlink="">
        <xdr:nvSpPr>
          <xdr:cNvPr id="473" name="Retângulo 472">
            <a:extLst>
              <a:ext uri="{FF2B5EF4-FFF2-40B4-BE49-F238E27FC236}">
                <a16:creationId xmlns:a16="http://schemas.microsoft.com/office/drawing/2014/main" id="{F361094F-27BF-8761-2C5B-7A501D618AEF}"/>
              </a:ext>
            </a:extLst>
          </xdr:cNvPr>
          <xdr:cNvSpPr/>
        </xdr:nvSpPr>
        <xdr:spPr>
          <a:xfrm>
            <a:off x="4615142" y="140493"/>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u="none">
                <a:solidFill>
                  <a:srgbClr val="695E4A"/>
                </a:solidFill>
                <a:latin typeface="Calibre regular"/>
              </a:rPr>
              <a:t>Índice</a:t>
            </a:r>
          </a:p>
        </xdr:txBody>
      </xdr:sp>
      <xdr:pic>
        <xdr:nvPicPr>
          <xdr:cNvPr id="474" name="Imagem 473">
            <a:extLst>
              <a:ext uri="{FF2B5EF4-FFF2-40B4-BE49-F238E27FC236}">
                <a16:creationId xmlns:a16="http://schemas.microsoft.com/office/drawing/2014/main" id="{95B15672-3076-B4F1-8EEC-1E67A1ABDC6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295775" y="140493"/>
            <a:ext cx="385200" cy="385200"/>
          </a:xfrm>
          <a:prstGeom prst="rect">
            <a:avLst/>
          </a:prstGeom>
        </xdr:spPr>
      </xdr:pic>
    </xdr:grpSp>
    <xdr:clientData/>
  </xdr:twoCellAnchor>
  <xdr:twoCellAnchor editAs="absolute">
    <xdr:from>
      <xdr:col>8</xdr:col>
      <xdr:colOff>1083398</xdr:colOff>
      <xdr:row>0</xdr:row>
      <xdr:rowOff>136925</xdr:rowOff>
    </xdr:from>
    <xdr:to>
      <xdr:col>9</xdr:col>
      <xdr:colOff>109628</xdr:colOff>
      <xdr:row>1</xdr:row>
      <xdr:rowOff>209271</xdr:rowOff>
    </xdr:to>
    <xdr:grpSp>
      <xdr:nvGrpSpPr>
        <xdr:cNvPr id="475" name="Agrupar 474">
          <a:hlinkClick xmlns:r="http://schemas.openxmlformats.org/officeDocument/2006/relationships" r:id="rId5"/>
          <a:extLst>
            <a:ext uri="{FF2B5EF4-FFF2-40B4-BE49-F238E27FC236}">
              <a16:creationId xmlns:a16="http://schemas.microsoft.com/office/drawing/2014/main" id="{FCC7B449-031C-4D85-A06D-07FB37A03136}"/>
            </a:ext>
          </a:extLst>
        </xdr:cNvPr>
        <xdr:cNvGrpSpPr/>
      </xdr:nvGrpSpPr>
      <xdr:grpSpPr>
        <a:xfrm>
          <a:off x="11922848" y="136925"/>
          <a:ext cx="416880" cy="386671"/>
          <a:chOff x="11937133" y="129787"/>
          <a:chExt cx="416880" cy="386672"/>
        </a:xfrm>
      </xdr:grpSpPr>
      <xdr:sp macro="" textlink="">
        <xdr:nvSpPr>
          <xdr:cNvPr id="476" name="Retângulo: Cantos Arredondados 475">
            <a:extLst>
              <a:ext uri="{FF2B5EF4-FFF2-40B4-BE49-F238E27FC236}">
                <a16:creationId xmlns:a16="http://schemas.microsoft.com/office/drawing/2014/main" id="{AEB92830-8FF3-199C-151A-CD21F025B039}"/>
              </a:ext>
            </a:extLst>
          </xdr:cNvPr>
          <xdr:cNvSpPr/>
        </xdr:nvSpPr>
        <xdr:spPr>
          <a:xfrm>
            <a:off x="11937133" y="129787"/>
            <a:ext cx="416880"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477" name="Seta: para a Direita 476">
            <a:extLst>
              <a:ext uri="{FF2B5EF4-FFF2-40B4-BE49-F238E27FC236}">
                <a16:creationId xmlns:a16="http://schemas.microsoft.com/office/drawing/2014/main" id="{B71D34F9-DF30-247A-9DFD-2C4F51D4A3CE}"/>
              </a:ext>
            </a:extLst>
          </xdr:cNvPr>
          <xdr:cNvSpPr/>
        </xdr:nvSpPr>
        <xdr:spPr>
          <a:xfrm>
            <a:off x="12020462" y="215812"/>
            <a:ext cx="249559" cy="214888"/>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8</xdr:col>
      <xdr:colOff>581028</xdr:colOff>
      <xdr:row>0</xdr:row>
      <xdr:rowOff>136925</xdr:rowOff>
    </xdr:from>
    <xdr:to>
      <xdr:col>8</xdr:col>
      <xdr:colOff>994331</xdr:colOff>
      <xdr:row>1</xdr:row>
      <xdr:rowOff>209271</xdr:rowOff>
    </xdr:to>
    <xdr:grpSp>
      <xdr:nvGrpSpPr>
        <xdr:cNvPr id="478" name="Agrupar 477">
          <a:hlinkClick xmlns:r="http://schemas.openxmlformats.org/officeDocument/2006/relationships" r:id="rId6"/>
          <a:extLst>
            <a:ext uri="{FF2B5EF4-FFF2-40B4-BE49-F238E27FC236}">
              <a16:creationId xmlns:a16="http://schemas.microsoft.com/office/drawing/2014/main" id="{880C9D4F-DC92-40AF-8838-DE17A6FD5DC1}"/>
            </a:ext>
          </a:extLst>
        </xdr:cNvPr>
        <xdr:cNvGrpSpPr/>
      </xdr:nvGrpSpPr>
      <xdr:grpSpPr>
        <a:xfrm>
          <a:off x="11420478" y="136925"/>
          <a:ext cx="413303" cy="386671"/>
          <a:chOff x="11434763" y="129787"/>
          <a:chExt cx="413303" cy="386672"/>
        </a:xfrm>
      </xdr:grpSpPr>
      <xdr:sp macro="" textlink="">
        <xdr:nvSpPr>
          <xdr:cNvPr id="479" name="Retângulo: Cantos Arredondados 478">
            <a:extLst>
              <a:ext uri="{FF2B5EF4-FFF2-40B4-BE49-F238E27FC236}">
                <a16:creationId xmlns:a16="http://schemas.microsoft.com/office/drawing/2014/main" id="{32F628B0-DC1E-BCB6-B049-99038E99A1E1}"/>
              </a:ext>
            </a:extLst>
          </xdr:cNvPr>
          <xdr:cNvSpPr/>
        </xdr:nvSpPr>
        <xdr:spPr>
          <a:xfrm>
            <a:off x="11434763" y="129787"/>
            <a:ext cx="413303"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480" name="Seta: para a Direita 479">
            <a:extLst>
              <a:ext uri="{FF2B5EF4-FFF2-40B4-BE49-F238E27FC236}">
                <a16:creationId xmlns:a16="http://schemas.microsoft.com/office/drawing/2014/main" id="{7B3E261E-2920-9F71-4AF6-EF5EDBF86795}"/>
              </a:ext>
            </a:extLst>
          </xdr:cNvPr>
          <xdr:cNvSpPr/>
        </xdr:nvSpPr>
        <xdr:spPr>
          <a:xfrm rot="10800000">
            <a:off x="11516147" y="216302"/>
            <a:ext cx="250536" cy="215011"/>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161925</xdr:colOff>
      <xdr:row>2</xdr:row>
      <xdr:rowOff>209550</xdr:rowOff>
    </xdr:from>
    <xdr:to>
      <xdr:col>0</xdr:col>
      <xdr:colOff>2238376</xdr:colOff>
      <xdr:row>3</xdr:row>
      <xdr:rowOff>292586</xdr:rowOff>
    </xdr:to>
    <xdr:sp macro="" textlink="Índice!B6">
      <xdr:nvSpPr>
        <xdr:cNvPr id="2" name="Retângulo: Cantos Arredondados 1">
          <a:hlinkClick xmlns:r="http://schemas.openxmlformats.org/officeDocument/2006/relationships" r:id="rId7"/>
          <a:extLst>
            <a:ext uri="{FF2B5EF4-FFF2-40B4-BE49-F238E27FC236}">
              <a16:creationId xmlns:a16="http://schemas.microsoft.com/office/drawing/2014/main" id="{9D252974-DC99-4CA9-BD4F-931C00C4B268}"/>
            </a:ext>
          </a:extLst>
        </xdr:cNvPr>
        <xdr:cNvSpPr/>
      </xdr:nvSpPr>
      <xdr:spPr>
        <a:xfrm>
          <a:off x="161925" y="838200"/>
          <a:ext cx="2076451" cy="39736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marL="0" indent="0" algn="l"/>
          <a:fld id="{F7AE01CD-1A35-4E51-9D66-23DF05E13F9B}"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marL="0" indent="0" algn="l"/>
            <a:t>APRESENTAÇÃO</a:t>
          </a:fld>
          <a:endParaRPr lang="en-US" sz="120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0</xdr:colOff>
      <xdr:row>0</xdr:row>
      <xdr:rowOff>0</xdr:rowOff>
    </xdr:from>
    <xdr:to>
      <xdr:col>0</xdr:col>
      <xdr:colOff>1428749</xdr:colOff>
      <xdr:row>2</xdr:row>
      <xdr:rowOff>1800</xdr:rowOff>
    </xdr:to>
    <xdr:pic>
      <xdr:nvPicPr>
        <xdr:cNvPr id="3" name="Imagem 2">
          <a:extLst>
            <a:ext uri="{FF2B5EF4-FFF2-40B4-BE49-F238E27FC236}">
              <a16:creationId xmlns:a16="http://schemas.microsoft.com/office/drawing/2014/main" id="{BB35D670-E0B6-4875-9CC0-0E7A4F01D08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1428749" cy="630450"/>
        </a:xfrm>
        <a:prstGeom prst="rect">
          <a:avLst/>
        </a:prstGeom>
      </xdr:spPr>
    </xdr:pic>
    <xdr:clientData/>
  </xdr:twoCellAnchor>
  <xdr:twoCellAnchor editAs="absolute">
    <xdr:from>
      <xdr:col>0</xdr:col>
      <xdr:colOff>161925</xdr:colOff>
      <xdr:row>4</xdr:row>
      <xdr:rowOff>46758</xdr:rowOff>
    </xdr:from>
    <xdr:to>
      <xdr:col>0</xdr:col>
      <xdr:colOff>2238376</xdr:colOff>
      <xdr:row>5</xdr:row>
      <xdr:rowOff>121630</xdr:rowOff>
    </xdr:to>
    <xdr:sp macro="" textlink="Índice!B11">
      <xdr:nvSpPr>
        <xdr:cNvPr id="4" name="Retângulo: Cantos Arredondados 3">
          <a:hlinkClick xmlns:r="http://schemas.openxmlformats.org/officeDocument/2006/relationships" r:id="rId9"/>
          <a:extLst>
            <a:ext uri="{FF2B5EF4-FFF2-40B4-BE49-F238E27FC236}">
              <a16:creationId xmlns:a16="http://schemas.microsoft.com/office/drawing/2014/main" id="{872A834D-854E-4EE9-A75C-BDADCAC87B69}"/>
            </a:ext>
          </a:extLst>
        </xdr:cNvPr>
        <xdr:cNvSpPr/>
      </xdr:nvSpPr>
      <xdr:spPr>
        <a:xfrm>
          <a:off x="161925" y="1304058"/>
          <a:ext cx="2076451" cy="389197"/>
        </a:xfrm>
        <a:prstGeom prst="roundRect">
          <a:avLst/>
        </a:prstGeom>
        <a:solidFill>
          <a:srgbClr val="00A0A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E4106378-F13D-4ABD-9086-8D2AB4E1B326}" type="TxLink">
            <a:rPr lang="en-US" sz="1050" b="1" i="0" u="none" strike="noStrike">
              <a:solidFill>
                <a:schemeClr val="bg1"/>
              </a:solidFill>
              <a:latin typeface="Calibri regular"/>
              <a:ea typeface="Calibri" panose="020F0502020204030204" pitchFamily="34" charset="0"/>
              <a:cs typeface="Calibri" panose="020F0502020204030204" pitchFamily="34" charset="0"/>
            </a:rPr>
            <a:pPr algn="l"/>
            <a:t>SOBRE A ENEVA</a:t>
          </a:fld>
          <a:endParaRPr lang="en-US" sz="1200" b="1">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10</xdr:row>
      <xdr:rowOff>14719</xdr:rowOff>
    </xdr:from>
    <xdr:to>
      <xdr:col>0</xdr:col>
      <xdr:colOff>2238376</xdr:colOff>
      <xdr:row>11</xdr:row>
      <xdr:rowOff>89590</xdr:rowOff>
    </xdr:to>
    <xdr:sp macro="" textlink="Índice!B18">
      <xdr:nvSpPr>
        <xdr:cNvPr id="5" name="Retângulo: Cantos Arredondados 4">
          <a:hlinkClick xmlns:r="http://schemas.openxmlformats.org/officeDocument/2006/relationships" r:id="rId5"/>
          <a:extLst>
            <a:ext uri="{FF2B5EF4-FFF2-40B4-BE49-F238E27FC236}">
              <a16:creationId xmlns:a16="http://schemas.microsoft.com/office/drawing/2014/main" id="{FFF8F04C-C166-4BFE-9AC2-CB22EAA5294A}"/>
            </a:ext>
          </a:extLst>
        </xdr:cNvPr>
        <xdr:cNvSpPr/>
      </xdr:nvSpPr>
      <xdr:spPr>
        <a:xfrm>
          <a:off x="161925" y="3157969"/>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40A0228A-FC74-45D8-9261-055573520C47}"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GOVERNANÇA CORPORATIVA</a:t>
          </a:fld>
          <a:endParaRPr lang="en-US" sz="120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11</xdr:row>
      <xdr:rowOff>192230</xdr:rowOff>
    </xdr:from>
    <xdr:to>
      <xdr:col>0</xdr:col>
      <xdr:colOff>2238376</xdr:colOff>
      <xdr:row>12</xdr:row>
      <xdr:rowOff>267101</xdr:rowOff>
    </xdr:to>
    <xdr:sp macro="" textlink="Índice!B42">
      <xdr:nvSpPr>
        <xdr:cNvPr id="6" name="Retângulo: Cantos Arredondados 5">
          <a:hlinkClick xmlns:r="http://schemas.openxmlformats.org/officeDocument/2006/relationships" r:id="rId10"/>
          <a:extLst>
            <a:ext uri="{FF2B5EF4-FFF2-40B4-BE49-F238E27FC236}">
              <a16:creationId xmlns:a16="http://schemas.microsoft.com/office/drawing/2014/main" id="{2AE7B897-FDD7-4F25-8F4F-EA420D522E0C}"/>
            </a:ext>
          </a:extLst>
        </xdr:cNvPr>
        <xdr:cNvSpPr/>
      </xdr:nvSpPr>
      <xdr:spPr>
        <a:xfrm>
          <a:off x="161925" y="3649805"/>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2E6BC500-5DF0-457A-A64F-798B554A9A83}"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CAPITAL FINANCEIRO</a:t>
          </a:fld>
          <a:endParaRPr lang="en-US" sz="120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13</xdr:row>
      <xdr:rowOff>55416</xdr:rowOff>
    </xdr:from>
    <xdr:to>
      <xdr:col>0</xdr:col>
      <xdr:colOff>2238376</xdr:colOff>
      <xdr:row>14</xdr:row>
      <xdr:rowOff>130288</xdr:rowOff>
    </xdr:to>
    <xdr:sp macro="" textlink="Índice!B46">
      <xdr:nvSpPr>
        <xdr:cNvPr id="7" name="Retângulo: Cantos Arredondados 6">
          <a:hlinkClick xmlns:r="http://schemas.openxmlformats.org/officeDocument/2006/relationships" r:id="rId11"/>
          <a:extLst>
            <a:ext uri="{FF2B5EF4-FFF2-40B4-BE49-F238E27FC236}">
              <a16:creationId xmlns:a16="http://schemas.microsoft.com/office/drawing/2014/main" id="{002FAC94-40A8-41BE-85C7-5FC53FDF334F}"/>
            </a:ext>
          </a:extLst>
        </xdr:cNvPr>
        <xdr:cNvSpPr/>
      </xdr:nvSpPr>
      <xdr:spPr>
        <a:xfrm>
          <a:off x="161925" y="4141641"/>
          <a:ext cx="2076451" cy="38919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9BE564C8-0EB2-4B6F-8B4F-A6F203C5889F}" type="TxLink">
            <a:rPr lang="en-US" sz="1050" b="0" i="0" u="none" strike="noStrike">
              <a:solidFill>
                <a:srgbClr val="695E4A"/>
              </a:solidFill>
              <a:effectLst/>
              <a:latin typeface="Calibri regular"/>
              <a:ea typeface="+mn-ea"/>
              <a:cs typeface="+mn-cs"/>
            </a:rPr>
            <a:pPr algn="l"/>
            <a:t>CAPITAL NATURAL</a:t>
          </a:fld>
          <a:endParaRPr lang="en-US" sz="120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14</xdr:row>
      <xdr:rowOff>232927</xdr:rowOff>
    </xdr:from>
    <xdr:to>
      <xdr:col>0</xdr:col>
      <xdr:colOff>2238376</xdr:colOff>
      <xdr:row>16</xdr:row>
      <xdr:rowOff>1638</xdr:rowOff>
    </xdr:to>
    <xdr:sp macro="" textlink="Índice!B85">
      <xdr:nvSpPr>
        <xdr:cNvPr id="8" name="Retângulo: Cantos Arredondados 7">
          <a:hlinkClick xmlns:r="http://schemas.openxmlformats.org/officeDocument/2006/relationships" r:id="rId12"/>
          <a:extLst>
            <a:ext uri="{FF2B5EF4-FFF2-40B4-BE49-F238E27FC236}">
              <a16:creationId xmlns:a16="http://schemas.microsoft.com/office/drawing/2014/main" id="{72D3CC80-1454-4E4C-8F3A-83E5F846C275}"/>
            </a:ext>
          </a:extLst>
        </xdr:cNvPr>
        <xdr:cNvSpPr/>
      </xdr:nvSpPr>
      <xdr:spPr>
        <a:xfrm>
          <a:off x="161925" y="4633477"/>
          <a:ext cx="2076451" cy="39736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17149CB8-9521-4049-974B-3B34D7B8D679}" type="TxLink">
            <a:rPr lang="en-US" sz="1050" b="0" i="0" u="none" strike="noStrike">
              <a:solidFill>
                <a:srgbClr val="695E4A"/>
              </a:solidFill>
              <a:effectLst/>
              <a:latin typeface="Calibri regular"/>
              <a:ea typeface="+mn-ea"/>
              <a:cs typeface="+mn-cs"/>
            </a:rPr>
            <a:pPr algn="l"/>
            <a:t>CAPITAL HUMANO</a:t>
          </a:fld>
          <a:endParaRPr lang="en-US" sz="120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16</xdr:row>
      <xdr:rowOff>96113</xdr:rowOff>
    </xdr:from>
    <xdr:to>
      <xdr:col>0</xdr:col>
      <xdr:colOff>2238376</xdr:colOff>
      <xdr:row>17</xdr:row>
      <xdr:rowOff>179148</xdr:rowOff>
    </xdr:to>
    <xdr:sp macro="" textlink="Índice!B114">
      <xdr:nvSpPr>
        <xdr:cNvPr id="9" name="Retângulo: Cantos Arredondados 8">
          <a:hlinkClick xmlns:r="http://schemas.openxmlformats.org/officeDocument/2006/relationships" r:id="rId13"/>
          <a:extLst>
            <a:ext uri="{FF2B5EF4-FFF2-40B4-BE49-F238E27FC236}">
              <a16:creationId xmlns:a16="http://schemas.microsoft.com/office/drawing/2014/main" id="{F02E9E12-9E1B-4FED-B581-8EDFE64A5BEE}"/>
            </a:ext>
          </a:extLst>
        </xdr:cNvPr>
        <xdr:cNvSpPr/>
      </xdr:nvSpPr>
      <xdr:spPr>
        <a:xfrm>
          <a:off x="161925" y="5125313"/>
          <a:ext cx="2076451" cy="39736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99563640-DD58-4E83-A80A-E0AE1B6A618F}" type="TxLink">
            <a:rPr lang="en-US" sz="1050" b="0" i="0" u="none" strike="noStrike">
              <a:solidFill>
                <a:srgbClr val="695E4A"/>
              </a:solidFill>
              <a:effectLst/>
              <a:latin typeface="Calibri regular"/>
              <a:ea typeface="+mn-ea"/>
              <a:cs typeface="+mn-cs"/>
            </a:rPr>
            <a:pPr algn="l"/>
            <a:t>CAPITAL SOCIAL E DE RELACIONAMENTO</a:t>
          </a:fld>
          <a:endParaRPr lang="en-US" sz="120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17</xdr:row>
      <xdr:rowOff>273624</xdr:rowOff>
    </xdr:from>
    <xdr:to>
      <xdr:col>0</xdr:col>
      <xdr:colOff>2238376</xdr:colOff>
      <xdr:row>19</xdr:row>
      <xdr:rowOff>42335</xdr:rowOff>
    </xdr:to>
    <xdr:sp macro="" textlink="Índice!B132">
      <xdr:nvSpPr>
        <xdr:cNvPr id="10" name="Retângulo: Cantos Arredondados 9">
          <a:hlinkClick xmlns:r="http://schemas.openxmlformats.org/officeDocument/2006/relationships" r:id="rId14"/>
          <a:extLst>
            <a:ext uri="{FF2B5EF4-FFF2-40B4-BE49-F238E27FC236}">
              <a16:creationId xmlns:a16="http://schemas.microsoft.com/office/drawing/2014/main" id="{1A5DF258-B493-47F2-81D5-54D46C1A6BA1}"/>
            </a:ext>
          </a:extLst>
        </xdr:cNvPr>
        <xdr:cNvSpPr/>
      </xdr:nvSpPr>
      <xdr:spPr>
        <a:xfrm>
          <a:off x="161925" y="5617149"/>
          <a:ext cx="2076451" cy="39736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421FF9E-DA6A-4528-9DEA-38AC416BF96A}" type="TxLink">
            <a:rPr lang="en-US" sz="1050" b="0" i="0" u="none" strike="noStrike">
              <a:solidFill>
                <a:srgbClr val="695E4A"/>
              </a:solidFill>
              <a:effectLst/>
              <a:latin typeface="Calibri regular"/>
              <a:ea typeface="+mn-ea"/>
              <a:cs typeface="+mn-cs"/>
            </a:rPr>
            <a:pPr algn="l"/>
            <a:t>CAPITAL INTELECTUAL</a:t>
          </a:fld>
          <a:endParaRPr lang="en-US" sz="120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19</xdr:row>
      <xdr:rowOff>136810</xdr:rowOff>
    </xdr:from>
    <xdr:to>
      <xdr:col>0</xdr:col>
      <xdr:colOff>2238376</xdr:colOff>
      <xdr:row>20</xdr:row>
      <xdr:rowOff>221206</xdr:rowOff>
    </xdr:to>
    <xdr:sp macro="" textlink="Índice!B134">
      <xdr:nvSpPr>
        <xdr:cNvPr id="11" name="Retângulo: Cantos Arredondados 10">
          <a:hlinkClick xmlns:r="http://schemas.openxmlformats.org/officeDocument/2006/relationships" r:id="rId15"/>
          <a:extLst>
            <a:ext uri="{FF2B5EF4-FFF2-40B4-BE49-F238E27FC236}">
              <a16:creationId xmlns:a16="http://schemas.microsoft.com/office/drawing/2014/main" id="{6E56AA30-596D-4B4A-863F-4E57810EC709}"/>
            </a:ext>
          </a:extLst>
        </xdr:cNvPr>
        <xdr:cNvSpPr/>
      </xdr:nvSpPr>
      <xdr:spPr>
        <a:xfrm>
          <a:off x="161925" y="6108985"/>
          <a:ext cx="2076451" cy="39872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084FC411-4AEF-4339-9330-79D260E1E47C}" type="TxLink">
            <a:rPr lang="en-US" sz="1050" b="0" i="0" u="none" strike="noStrike">
              <a:solidFill>
                <a:srgbClr val="695E4A"/>
              </a:solidFill>
              <a:effectLst/>
              <a:latin typeface="Calibri regular"/>
              <a:ea typeface="+mn-ea"/>
              <a:cs typeface="+mn-cs"/>
            </a:rPr>
            <a:pPr algn="l"/>
            <a:t>CAPITAL MANUFATURADO</a:t>
          </a:fld>
          <a:endParaRPr lang="en-US" sz="120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21</xdr:row>
      <xdr:rowOff>0</xdr:rowOff>
    </xdr:from>
    <xdr:to>
      <xdr:col>0</xdr:col>
      <xdr:colOff>2238376</xdr:colOff>
      <xdr:row>22</xdr:row>
      <xdr:rowOff>83036</xdr:rowOff>
    </xdr:to>
    <xdr:sp macro="" textlink="Índice!B141">
      <xdr:nvSpPr>
        <xdr:cNvPr id="12" name="Retângulo: Cantos Arredondados 11">
          <a:hlinkClick xmlns:r="http://schemas.openxmlformats.org/officeDocument/2006/relationships" r:id="rId16"/>
          <a:extLst>
            <a:ext uri="{FF2B5EF4-FFF2-40B4-BE49-F238E27FC236}">
              <a16:creationId xmlns:a16="http://schemas.microsoft.com/office/drawing/2014/main" id="{D0DA4DE0-FDCD-41E2-BF5D-0094329F0936}"/>
            </a:ext>
          </a:extLst>
        </xdr:cNvPr>
        <xdr:cNvSpPr/>
      </xdr:nvSpPr>
      <xdr:spPr>
        <a:xfrm>
          <a:off x="161925" y="6600825"/>
          <a:ext cx="2076451" cy="39736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8C8ABB79-5493-4BA5-9E10-84D7A6224D11}" type="TxLink">
            <a:rPr lang="en-US" sz="1050" b="0" i="0" u="none" strike="noStrike">
              <a:solidFill>
                <a:srgbClr val="695E4A"/>
              </a:solidFill>
              <a:effectLst/>
              <a:latin typeface="Calibri regular"/>
              <a:ea typeface="+mn-ea"/>
              <a:cs typeface="+mn-cs"/>
            </a:rPr>
            <a:pPr algn="l"/>
            <a:t>INDICADORES PRÓPRIOS</a:t>
          </a:fld>
          <a:endParaRPr lang="en-US" sz="120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333375</xdr:colOff>
      <xdr:row>5</xdr:row>
      <xdr:rowOff>199158</xdr:rowOff>
    </xdr:from>
    <xdr:to>
      <xdr:col>0</xdr:col>
      <xdr:colOff>2241375</xdr:colOff>
      <xdr:row>6</xdr:row>
      <xdr:rowOff>274030</xdr:rowOff>
    </xdr:to>
    <xdr:sp macro="" textlink="Índice!C11">
      <xdr:nvSpPr>
        <xdr:cNvPr id="13" name="Retângulo: Cantos Arredondados 12">
          <a:hlinkClick xmlns:r="http://schemas.openxmlformats.org/officeDocument/2006/relationships" r:id="rId9"/>
          <a:extLst>
            <a:ext uri="{FF2B5EF4-FFF2-40B4-BE49-F238E27FC236}">
              <a16:creationId xmlns:a16="http://schemas.microsoft.com/office/drawing/2014/main" id="{81953A18-35E9-4E18-A4FF-7A945ABA4118}"/>
            </a:ext>
          </a:extLst>
        </xdr:cNvPr>
        <xdr:cNvSpPr/>
      </xdr:nvSpPr>
      <xdr:spPr>
        <a:xfrm>
          <a:off x="333375" y="1770783"/>
          <a:ext cx="1908000"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AACD7A74-0C92-47D0-9DCD-CF7683A20465}" type="TxLink">
            <a:rPr lang="en-US" sz="1050" b="0" i="0" u="none" strike="noStrike">
              <a:solidFill>
                <a:schemeClr val="bg1"/>
              </a:solidFill>
              <a:latin typeface="Calibri regular"/>
              <a:ea typeface="Calibri" panose="020F0502020204030204" pitchFamily="34" charset="0"/>
              <a:cs typeface="Calibri" panose="020F0502020204030204" pitchFamily="34" charset="0"/>
            </a:rPr>
            <a:pPr algn="l"/>
            <a:t>Perfil</a:t>
          </a:fld>
          <a:endParaRPr lang="en-US" sz="1200" b="0" u="none">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333375</xdr:colOff>
      <xdr:row>7</xdr:row>
      <xdr:rowOff>27708</xdr:rowOff>
    </xdr:from>
    <xdr:to>
      <xdr:col>0</xdr:col>
      <xdr:colOff>2241375</xdr:colOff>
      <xdr:row>8</xdr:row>
      <xdr:rowOff>102580</xdr:rowOff>
    </xdr:to>
    <xdr:sp macro="" textlink="Índice!C13">
      <xdr:nvSpPr>
        <xdr:cNvPr id="14" name="Retângulo: Cantos Arredondados 13">
          <a:hlinkClick xmlns:r="http://schemas.openxmlformats.org/officeDocument/2006/relationships" r:id="rId6"/>
          <a:extLst>
            <a:ext uri="{FF2B5EF4-FFF2-40B4-BE49-F238E27FC236}">
              <a16:creationId xmlns:a16="http://schemas.microsoft.com/office/drawing/2014/main" id="{DF1B8935-D1AC-49DF-A51C-405DB0B69E6A}"/>
            </a:ext>
          </a:extLst>
        </xdr:cNvPr>
        <xdr:cNvSpPr/>
      </xdr:nvSpPr>
      <xdr:spPr>
        <a:xfrm>
          <a:off x="333375" y="2227983"/>
          <a:ext cx="1908000" cy="389197"/>
        </a:xfrm>
        <a:prstGeom prst="roundRect">
          <a:avLst/>
        </a:prstGeom>
        <a:solidFill>
          <a:srgbClr val="00A0A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4CA65A56-B5FA-412A-B76C-D31980B9B71D}" type="TxLink">
            <a:rPr lang="en-US" sz="1050" b="0" i="0" u="none" strike="noStrike">
              <a:solidFill>
                <a:schemeClr val="bg1"/>
              </a:solidFill>
              <a:latin typeface="Calibri regular"/>
              <a:ea typeface="Calibri" panose="020F0502020204030204" pitchFamily="34" charset="0"/>
              <a:cs typeface="Calibri" panose="020F0502020204030204" pitchFamily="34" charset="0"/>
            </a:rPr>
            <a:pPr algn="l"/>
            <a:t>Planejamento estratégico</a:t>
          </a:fld>
          <a:endParaRPr lang="en-US" sz="1200">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333375</xdr:colOff>
      <xdr:row>8</xdr:row>
      <xdr:rowOff>170583</xdr:rowOff>
    </xdr:from>
    <xdr:to>
      <xdr:col>0</xdr:col>
      <xdr:colOff>2241375</xdr:colOff>
      <xdr:row>9</xdr:row>
      <xdr:rowOff>245455</xdr:rowOff>
    </xdr:to>
    <xdr:sp macro="" textlink="Índice!C15">
      <xdr:nvSpPr>
        <xdr:cNvPr id="15" name="Retângulo: Cantos Arredondados 14">
          <a:hlinkClick xmlns:r="http://schemas.openxmlformats.org/officeDocument/2006/relationships" r:id="rId17"/>
          <a:extLst>
            <a:ext uri="{FF2B5EF4-FFF2-40B4-BE49-F238E27FC236}">
              <a16:creationId xmlns:a16="http://schemas.microsoft.com/office/drawing/2014/main" id="{57E39179-BCEF-4288-8F24-9DC8E7700A4E}"/>
            </a:ext>
          </a:extLst>
        </xdr:cNvPr>
        <xdr:cNvSpPr/>
      </xdr:nvSpPr>
      <xdr:spPr>
        <a:xfrm>
          <a:off x="333375" y="2685183"/>
          <a:ext cx="1908000" cy="389197"/>
        </a:xfrm>
        <a:prstGeom prst="roundRect">
          <a:avLst/>
        </a:prstGeom>
        <a:solidFill>
          <a:srgbClr val="00A0A8"/>
        </a:solidFill>
        <a:ln>
          <a:noFill/>
        </a:ln>
        <a:effectLst>
          <a:outerShdw blurRad="76200" dir="13500000" sy="23000" kx="1200000" algn="br" rotWithShape="0">
            <a:prstClr val="black">
              <a:alpha val="2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fld id="{906021A7-80D8-4208-9767-479B505772FC}" type="TxLink">
            <a:rPr lang="en-US" sz="1050" b="1" i="0" u="sng" strike="noStrike">
              <a:solidFill>
                <a:schemeClr val="bg1"/>
              </a:solidFill>
              <a:effectLst/>
              <a:latin typeface="Calibri regular"/>
              <a:ea typeface="+mn-ea"/>
              <a:cs typeface="+mn-cs"/>
            </a:rPr>
            <a:pPr/>
            <a:t>Relações governamentais e advocacy</a:t>
          </a:fld>
          <a:endParaRPr lang="en-US" sz="1200" b="1" u="sng">
            <a:solidFill>
              <a:schemeClr val="bg1"/>
            </a:solidFill>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161925</xdr:colOff>
      <xdr:row>2</xdr:row>
      <xdr:rowOff>209550</xdr:rowOff>
    </xdr:from>
    <xdr:to>
      <xdr:col>0</xdr:col>
      <xdr:colOff>2238376</xdr:colOff>
      <xdr:row>3</xdr:row>
      <xdr:rowOff>292586</xdr:rowOff>
    </xdr:to>
    <xdr:sp macro="" textlink="Índice!B6">
      <xdr:nvSpPr>
        <xdr:cNvPr id="467" name="Retângulo: Cantos Arredondados 466">
          <a:hlinkClick xmlns:r="http://schemas.openxmlformats.org/officeDocument/2006/relationships" r:id="rId1"/>
          <a:extLst>
            <a:ext uri="{FF2B5EF4-FFF2-40B4-BE49-F238E27FC236}">
              <a16:creationId xmlns:a16="http://schemas.microsoft.com/office/drawing/2014/main" id="{1D48D9E5-B080-4279-BA7A-A0A3FF34A2AD}"/>
            </a:ext>
          </a:extLst>
        </xdr:cNvPr>
        <xdr:cNvSpPr/>
      </xdr:nvSpPr>
      <xdr:spPr>
        <a:xfrm>
          <a:off x="161925" y="838200"/>
          <a:ext cx="2076451" cy="39736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marL="0" indent="0" algn="l"/>
          <a:fld id="{B806104A-2929-478A-BD44-3B9290BA2BA6}"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marL="0" indent="0" algn="l"/>
            <a:t>APRESENTAÇÃO</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0</xdr:colOff>
      <xdr:row>0</xdr:row>
      <xdr:rowOff>0</xdr:rowOff>
    </xdr:from>
    <xdr:to>
      <xdr:col>0</xdr:col>
      <xdr:colOff>1428749</xdr:colOff>
      <xdr:row>2</xdr:row>
      <xdr:rowOff>1800</xdr:rowOff>
    </xdr:to>
    <xdr:pic>
      <xdr:nvPicPr>
        <xdr:cNvPr id="468" name="Imagem 467">
          <a:extLst>
            <a:ext uri="{FF2B5EF4-FFF2-40B4-BE49-F238E27FC236}">
              <a16:creationId xmlns:a16="http://schemas.microsoft.com/office/drawing/2014/main" id="{00F0C5F0-A24F-4F8E-9F91-921BB74DB12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428749" cy="636800"/>
        </a:xfrm>
        <a:prstGeom prst="rect">
          <a:avLst/>
        </a:prstGeom>
      </xdr:spPr>
    </xdr:pic>
    <xdr:clientData/>
  </xdr:twoCellAnchor>
  <xdr:twoCellAnchor editAs="absolute">
    <xdr:from>
      <xdr:col>2</xdr:col>
      <xdr:colOff>438150</xdr:colOff>
      <xdr:row>0</xdr:row>
      <xdr:rowOff>138112</xdr:rowOff>
    </xdr:from>
    <xdr:to>
      <xdr:col>3</xdr:col>
      <xdr:colOff>142875</xdr:colOff>
      <xdr:row>1</xdr:row>
      <xdr:rowOff>208987</xdr:rowOff>
    </xdr:to>
    <xdr:grpSp>
      <xdr:nvGrpSpPr>
        <xdr:cNvPr id="469" name="Agrupar 468">
          <a:hlinkClick xmlns:r="http://schemas.openxmlformats.org/officeDocument/2006/relationships" r:id="rId3"/>
          <a:extLst>
            <a:ext uri="{FF2B5EF4-FFF2-40B4-BE49-F238E27FC236}">
              <a16:creationId xmlns:a16="http://schemas.microsoft.com/office/drawing/2014/main" id="{32419813-BA7B-46A3-A13F-DE4E64449E5D}"/>
            </a:ext>
          </a:extLst>
        </xdr:cNvPr>
        <xdr:cNvGrpSpPr/>
      </xdr:nvGrpSpPr>
      <xdr:grpSpPr>
        <a:xfrm>
          <a:off x="2933700" y="138112"/>
          <a:ext cx="1095375" cy="385200"/>
          <a:chOff x="2933700" y="138112"/>
          <a:chExt cx="1095375" cy="385200"/>
        </a:xfrm>
      </xdr:grpSpPr>
      <xdr:sp macro="" textlink="">
        <xdr:nvSpPr>
          <xdr:cNvPr id="470" name="Retângulo 469">
            <a:extLst>
              <a:ext uri="{FF2B5EF4-FFF2-40B4-BE49-F238E27FC236}">
                <a16:creationId xmlns:a16="http://schemas.microsoft.com/office/drawing/2014/main" id="{58C6D3B2-4471-6C01-1D37-9C57317FB39D}"/>
              </a:ext>
            </a:extLst>
          </xdr:cNvPr>
          <xdr:cNvSpPr/>
        </xdr:nvSpPr>
        <xdr:spPr>
          <a:xfrm>
            <a:off x="3243542" y="138112"/>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a:solidFill>
                  <a:srgbClr val="695E4A"/>
                </a:solidFill>
                <a:latin typeface="Calibre regular"/>
              </a:rPr>
              <a:t>Início</a:t>
            </a:r>
          </a:p>
        </xdr:txBody>
      </xdr:sp>
      <xdr:pic>
        <xdr:nvPicPr>
          <xdr:cNvPr id="471" name="Imagem 470">
            <a:extLst>
              <a:ext uri="{FF2B5EF4-FFF2-40B4-BE49-F238E27FC236}">
                <a16:creationId xmlns:a16="http://schemas.microsoft.com/office/drawing/2014/main" id="{D9FC26E0-0318-BCF2-42AB-B09981F7059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933700" y="138112"/>
            <a:ext cx="385200" cy="385200"/>
          </a:xfrm>
          <a:prstGeom prst="rect">
            <a:avLst/>
          </a:prstGeom>
        </xdr:spPr>
      </xdr:pic>
    </xdr:grpSp>
    <xdr:clientData/>
  </xdr:twoCellAnchor>
  <xdr:twoCellAnchor editAs="absolute">
    <xdr:from>
      <xdr:col>3</xdr:col>
      <xdr:colOff>409575</xdr:colOff>
      <xdr:row>0</xdr:row>
      <xdr:rowOff>140493</xdr:rowOff>
    </xdr:from>
    <xdr:to>
      <xdr:col>4</xdr:col>
      <xdr:colOff>123825</xdr:colOff>
      <xdr:row>1</xdr:row>
      <xdr:rowOff>211368</xdr:rowOff>
    </xdr:to>
    <xdr:grpSp>
      <xdr:nvGrpSpPr>
        <xdr:cNvPr id="472" name="Agrupar 471">
          <a:hlinkClick xmlns:r="http://schemas.openxmlformats.org/officeDocument/2006/relationships" r:id="rId5"/>
          <a:extLst>
            <a:ext uri="{FF2B5EF4-FFF2-40B4-BE49-F238E27FC236}">
              <a16:creationId xmlns:a16="http://schemas.microsoft.com/office/drawing/2014/main" id="{548A681C-9BD6-4FB5-83CA-D60395C89D73}"/>
            </a:ext>
          </a:extLst>
        </xdr:cNvPr>
        <xdr:cNvGrpSpPr/>
      </xdr:nvGrpSpPr>
      <xdr:grpSpPr>
        <a:xfrm>
          <a:off x="4295775" y="140493"/>
          <a:ext cx="1104900" cy="385200"/>
          <a:chOff x="4295775" y="140493"/>
          <a:chExt cx="1104900" cy="385200"/>
        </a:xfrm>
      </xdr:grpSpPr>
      <xdr:sp macro="" textlink="">
        <xdr:nvSpPr>
          <xdr:cNvPr id="473" name="Retângulo 472">
            <a:extLst>
              <a:ext uri="{FF2B5EF4-FFF2-40B4-BE49-F238E27FC236}">
                <a16:creationId xmlns:a16="http://schemas.microsoft.com/office/drawing/2014/main" id="{1BE6AB56-2838-8383-78A2-208F5A816EB5}"/>
              </a:ext>
            </a:extLst>
          </xdr:cNvPr>
          <xdr:cNvSpPr/>
        </xdr:nvSpPr>
        <xdr:spPr>
          <a:xfrm>
            <a:off x="4615142" y="140493"/>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u="none">
                <a:solidFill>
                  <a:srgbClr val="695E4A"/>
                </a:solidFill>
                <a:latin typeface="Calibre regular"/>
              </a:rPr>
              <a:t>Índice</a:t>
            </a:r>
          </a:p>
        </xdr:txBody>
      </xdr:sp>
      <xdr:pic>
        <xdr:nvPicPr>
          <xdr:cNvPr id="474" name="Imagem 473">
            <a:extLst>
              <a:ext uri="{FF2B5EF4-FFF2-40B4-BE49-F238E27FC236}">
                <a16:creationId xmlns:a16="http://schemas.microsoft.com/office/drawing/2014/main" id="{34F6F139-0DB2-0E6D-2A10-96739A02B75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295775" y="140493"/>
            <a:ext cx="385200" cy="385200"/>
          </a:xfrm>
          <a:prstGeom prst="rect">
            <a:avLst/>
          </a:prstGeom>
        </xdr:spPr>
      </xdr:pic>
    </xdr:grpSp>
    <xdr:clientData/>
  </xdr:twoCellAnchor>
  <xdr:twoCellAnchor editAs="absolute">
    <xdr:from>
      <xdr:col>8</xdr:col>
      <xdr:colOff>1083394</xdr:colOff>
      <xdr:row>0</xdr:row>
      <xdr:rowOff>136921</xdr:rowOff>
    </xdr:from>
    <xdr:to>
      <xdr:col>9</xdr:col>
      <xdr:colOff>109624</xdr:colOff>
      <xdr:row>1</xdr:row>
      <xdr:rowOff>210627</xdr:rowOff>
    </xdr:to>
    <xdr:grpSp>
      <xdr:nvGrpSpPr>
        <xdr:cNvPr id="475" name="Agrupar 474">
          <a:hlinkClick xmlns:r="http://schemas.openxmlformats.org/officeDocument/2006/relationships" r:id="rId7"/>
          <a:extLst>
            <a:ext uri="{FF2B5EF4-FFF2-40B4-BE49-F238E27FC236}">
              <a16:creationId xmlns:a16="http://schemas.microsoft.com/office/drawing/2014/main" id="{0642C53D-41BD-4592-A81B-5263F7AAAA1A}"/>
            </a:ext>
          </a:extLst>
        </xdr:cNvPr>
        <xdr:cNvGrpSpPr/>
      </xdr:nvGrpSpPr>
      <xdr:grpSpPr>
        <a:xfrm>
          <a:off x="11922844" y="136921"/>
          <a:ext cx="416880" cy="388031"/>
          <a:chOff x="11937133" y="129787"/>
          <a:chExt cx="416880" cy="386672"/>
        </a:xfrm>
      </xdr:grpSpPr>
      <xdr:sp macro="" textlink="">
        <xdr:nvSpPr>
          <xdr:cNvPr id="476" name="Retângulo: Cantos Arredondados 475">
            <a:extLst>
              <a:ext uri="{FF2B5EF4-FFF2-40B4-BE49-F238E27FC236}">
                <a16:creationId xmlns:a16="http://schemas.microsoft.com/office/drawing/2014/main" id="{D96583A5-960B-BAE9-F62F-73A17E04D0FE}"/>
              </a:ext>
            </a:extLst>
          </xdr:cNvPr>
          <xdr:cNvSpPr/>
        </xdr:nvSpPr>
        <xdr:spPr>
          <a:xfrm>
            <a:off x="11937133" y="129787"/>
            <a:ext cx="416880"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477" name="Seta: para a Direita 476">
            <a:extLst>
              <a:ext uri="{FF2B5EF4-FFF2-40B4-BE49-F238E27FC236}">
                <a16:creationId xmlns:a16="http://schemas.microsoft.com/office/drawing/2014/main" id="{C02BFF9F-0F9D-5108-72D1-27F08087FB39}"/>
              </a:ext>
            </a:extLst>
          </xdr:cNvPr>
          <xdr:cNvSpPr/>
        </xdr:nvSpPr>
        <xdr:spPr>
          <a:xfrm>
            <a:off x="12020462" y="215812"/>
            <a:ext cx="249559" cy="214888"/>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8</xdr:col>
      <xdr:colOff>581024</xdr:colOff>
      <xdr:row>0</xdr:row>
      <xdr:rowOff>136921</xdr:rowOff>
    </xdr:from>
    <xdr:to>
      <xdr:col>8</xdr:col>
      <xdr:colOff>994327</xdr:colOff>
      <xdr:row>1</xdr:row>
      <xdr:rowOff>210627</xdr:rowOff>
    </xdr:to>
    <xdr:grpSp>
      <xdr:nvGrpSpPr>
        <xdr:cNvPr id="478" name="Agrupar 477">
          <a:hlinkClick xmlns:r="http://schemas.openxmlformats.org/officeDocument/2006/relationships" r:id="rId8"/>
          <a:extLst>
            <a:ext uri="{FF2B5EF4-FFF2-40B4-BE49-F238E27FC236}">
              <a16:creationId xmlns:a16="http://schemas.microsoft.com/office/drawing/2014/main" id="{F37259FB-5094-446A-AF75-FEE288F40A37}"/>
            </a:ext>
          </a:extLst>
        </xdr:cNvPr>
        <xdr:cNvGrpSpPr/>
      </xdr:nvGrpSpPr>
      <xdr:grpSpPr>
        <a:xfrm>
          <a:off x="11420474" y="136921"/>
          <a:ext cx="413303" cy="388031"/>
          <a:chOff x="11434763" y="129787"/>
          <a:chExt cx="413303" cy="386672"/>
        </a:xfrm>
      </xdr:grpSpPr>
      <xdr:sp macro="" textlink="">
        <xdr:nvSpPr>
          <xdr:cNvPr id="479" name="Retângulo: Cantos Arredondados 478">
            <a:extLst>
              <a:ext uri="{FF2B5EF4-FFF2-40B4-BE49-F238E27FC236}">
                <a16:creationId xmlns:a16="http://schemas.microsoft.com/office/drawing/2014/main" id="{706CA051-2653-21EC-3774-D0625848BFD7}"/>
              </a:ext>
            </a:extLst>
          </xdr:cNvPr>
          <xdr:cNvSpPr/>
        </xdr:nvSpPr>
        <xdr:spPr>
          <a:xfrm>
            <a:off x="11434763" y="129787"/>
            <a:ext cx="413303"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480" name="Seta: para a Direita 479">
            <a:extLst>
              <a:ext uri="{FF2B5EF4-FFF2-40B4-BE49-F238E27FC236}">
                <a16:creationId xmlns:a16="http://schemas.microsoft.com/office/drawing/2014/main" id="{F541A718-B89D-912D-EA07-0312224FD82A}"/>
              </a:ext>
            </a:extLst>
          </xdr:cNvPr>
          <xdr:cNvSpPr/>
        </xdr:nvSpPr>
        <xdr:spPr>
          <a:xfrm rot="10800000">
            <a:off x="11516147" y="216302"/>
            <a:ext cx="250536" cy="215011"/>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161925</xdr:colOff>
      <xdr:row>4</xdr:row>
      <xdr:rowOff>46758</xdr:rowOff>
    </xdr:from>
    <xdr:to>
      <xdr:col>0</xdr:col>
      <xdr:colOff>2238376</xdr:colOff>
      <xdr:row>5</xdr:row>
      <xdr:rowOff>121630</xdr:rowOff>
    </xdr:to>
    <xdr:sp macro="" textlink="Índice!B11">
      <xdr:nvSpPr>
        <xdr:cNvPr id="481" name="Retângulo: Cantos Arredondados 480">
          <a:hlinkClick xmlns:r="http://schemas.openxmlformats.org/officeDocument/2006/relationships" r:id="rId8"/>
          <a:extLst>
            <a:ext uri="{FF2B5EF4-FFF2-40B4-BE49-F238E27FC236}">
              <a16:creationId xmlns:a16="http://schemas.microsoft.com/office/drawing/2014/main" id="{46E33A57-F702-48FA-87FD-4F7CA37DD29A}"/>
            </a:ext>
          </a:extLst>
        </xdr:cNvPr>
        <xdr:cNvSpPr/>
      </xdr:nvSpPr>
      <xdr:spPr>
        <a:xfrm>
          <a:off x="161925" y="1304058"/>
          <a:ext cx="2076451" cy="38919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96398261-4DEC-49A2-8BA0-2B1853B2E870}"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SOBRE A ENEVA</a:t>
          </a:fld>
          <a:endParaRPr lang="en-US" sz="1200" b="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5</xdr:row>
      <xdr:rowOff>195694</xdr:rowOff>
    </xdr:from>
    <xdr:to>
      <xdr:col>0</xdr:col>
      <xdr:colOff>2238376</xdr:colOff>
      <xdr:row>6</xdr:row>
      <xdr:rowOff>270565</xdr:rowOff>
    </xdr:to>
    <xdr:sp macro="" textlink="Índice!B18">
      <xdr:nvSpPr>
        <xdr:cNvPr id="482" name="Retângulo: Cantos Arredondados 481">
          <a:hlinkClick xmlns:r="http://schemas.openxmlformats.org/officeDocument/2006/relationships" r:id="rId9"/>
          <a:extLst>
            <a:ext uri="{FF2B5EF4-FFF2-40B4-BE49-F238E27FC236}">
              <a16:creationId xmlns:a16="http://schemas.microsoft.com/office/drawing/2014/main" id="{8EABAF30-5545-46B0-BAED-9300B374EDDD}"/>
            </a:ext>
          </a:extLst>
        </xdr:cNvPr>
        <xdr:cNvSpPr/>
      </xdr:nvSpPr>
      <xdr:spPr>
        <a:xfrm>
          <a:off x="161925" y="1767319"/>
          <a:ext cx="2076451" cy="389196"/>
        </a:xfrm>
        <a:prstGeom prst="roundRect">
          <a:avLst/>
        </a:prstGeom>
        <a:solidFill>
          <a:srgbClr val="E4562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A834FF45-D756-4828-8A27-463C4CD578B9}" type="TxLink">
            <a:rPr lang="en-US" sz="1050" b="1" i="0" u="none" strike="noStrike">
              <a:solidFill>
                <a:schemeClr val="bg1"/>
              </a:solidFill>
              <a:latin typeface="Calibri regular"/>
              <a:ea typeface="Calibri" panose="020F0502020204030204" pitchFamily="34" charset="0"/>
              <a:cs typeface="Calibri" panose="020F0502020204030204" pitchFamily="34" charset="0"/>
            </a:rPr>
            <a:pPr algn="l"/>
            <a:t>GOVERNANÇA CORPORATIVA</a:t>
          </a:fld>
          <a:endParaRPr lang="en-US" sz="1200" b="1">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13</xdr:row>
      <xdr:rowOff>1730</xdr:rowOff>
    </xdr:from>
    <xdr:to>
      <xdr:col>0</xdr:col>
      <xdr:colOff>2238376</xdr:colOff>
      <xdr:row>14</xdr:row>
      <xdr:rowOff>76601</xdr:rowOff>
    </xdr:to>
    <xdr:sp macro="" textlink="Índice!B42">
      <xdr:nvSpPr>
        <xdr:cNvPr id="483" name="Retângulo: Cantos Arredondados 482">
          <a:hlinkClick xmlns:r="http://schemas.openxmlformats.org/officeDocument/2006/relationships" r:id="rId10"/>
          <a:extLst>
            <a:ext uri="{FF2B5EF4-FFF2-40B4-BE49-F238E27FC236}">
              <a16:creationId xmlns:a16="http://schemas.microsoft.com/office/drawing/2014/main" id="{479DBE42-09CB-4788-8D8F-08E8AF8B1CBB}"/>
            </a:ext>
          </a:extLst>
        </xdr:cNvPr>
        <xdr:cNvSpPr/>
      </xdr:nvSpPr>
      <xdr:spPr>
        <a:xfrm>
          <a:off x="161925" y="4087955"/>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D3919EFC-5CD5-4D4C-92C2-7B6F4A243EE7}"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CAPITAL FINANCEIRO</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14</xdr:row>
      <xdr:rowOff>179241</xdr:rowOff>
    </xdr:from>
    <xdr:to>
      <xdr:col>0</xdr:col>
      <xdr:colOff>2238376</xdr:colOff>
      <xdr:row>15</xdr:row>
      <xdr:rowOff>254113</xdr:rowOff>
    </xdr:to>
    <xdr:sp macro="" textlink="Índice!B46">
      <xdr:nvSpPr>
        <xdr:cNvPr id="484" name="Retângulo: Cantos Arredondados 483">
          <a:hlinkClick xmlns:r="http://schemas.openxmlformats.org/officeDocument/2006/relationships" r:id="rId11"/>
          <a:extLst>
            <a:ext uri="{FF2B5EF4-FFF2-40B4-BE49-F238E27FC236}">
              <a16:creationId xmlns:a16="http://schemas.microsoft.com/office/drawing/2014/main" id="{CAAB23DE-C674-46B8-8DF8-D45C99E19DFC}"/>
            </a:ext>
          </a:extLst>
        </xdr:cNvPr>
        <xdr:cNvSpPr/>
      </xdr:nvSpPr>
      <xdr:spPr>
        <a:xfrm>
          <a:off x="161925" y="4579791"/>
          <a:ext cx="2076451" cy="38919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C0A2A968-3118-4972-80A0-E9187C724430}" type="TxLink">
            <a:rPr lang="en-US" sz="1050" b="0" i="0" u="none" strike="noStrike">
              <a:solidFill>
                <a:srgbClr val="695E4A"/>
              </a:solidFill>
              <a:effectLst/>
              <a:latin typeface="Calibri regular"/>
              <a:ea typeface="+mn-ea"/>
              <a:cs typeface="+mn-cs"/>
            </a:rPr>
            <a:pPr algn="l"/>
            <a:t>CAPITAL NATURAL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16</xdr:row>
      <xdr:rowOff>42427</xdr:rowOff>
    </xdr:from>
    <xdr:to>
      <xdr:col>0</xdr:col>
      <xdr:colOff>2238376</xdr:colOff>
      <xdr:row>17</xdr:row>
      <xdr:rowOff>125463</xdr:rowOff>
    </xdr:to>
    <xdr:sp macro="" textlink="Índice!B85">
      <xdr:nvSpPr>
        <xdr:cNvPr id="485" name="Retângulo: Cantos Arredondados 484">
          <a:hlinkClick xmlns:r="http://schemas.openxmlformats.org/officeDocument/2006/relationships" r:id="rId12"/>
          <a:extLst>
            <a:ext uri="{FF2B5EF4-FFF2-40B4-BE49-F238E27FC236}">
              <a16:creationId xmlns:a16="http://schemas.microsoft.com/office/drawing/2014/main" id="{D0E2F614-ACC3-4F03-870D-4B506EDEF581}"/>
            </a:ext>
          </a:extLst>
        </xdr:cNvPr>
        <xdr:cNvSpPr/>
      </xdr:nvSpPr>
      <xdr:spPr>
        <a:xfrm>
          <a:off x="161925" y="5071627"/>
          <a:ext cx="2076451" cy="39736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1622222-048A-4CBE-AF11-D113326E99B9}" type="TxLink">
            <a:rPr lang="en-US" sz="1050" b="0" i="0" u="none" strike="noStrike">
              <a:solidFill>
                <a:srgbClr val="695E4A"/>
              </a:solidFill>
              <a:effectLst/>
              <a:latin typeface="Calibri regular"/>
              <a:ea typeface="+mn-ea"/>
              <a:cs typeface="+mn-cs"/>
            </a:rPr>
            <a:pPr algn="l"/>
            <a:t>CAPITAL HUMANO</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17</xdr:row>
      <xdr:rowOff>219938</xdr:rowOff>
    </xdr:from>
    <xdr:to>
      <xdr:col>0</xdr:col>
      <xdr:colOff>2238376</xdr:colOff>
      <xdr:row>18</xdr:row>
      <xdr:rowOff>302973</xdr:rowOff>
    </xdr:to>
    <xdr:sp macro="" textlink="Índice!B114">
      <xdr:nvSpPr>
        <xdr:cNvPr id="486" name="Retângulo: Cantos Arredondados 485">
          <a:hlinkClick xmlns:r="http://schemas.openxmlformats.org/officeDocument/2006/relationships" r:id="rId13"/>
          <a:extLst>
            <a:ext uri="{FF2B5EF4-FFF2-40B4-BE49-F238E27FC236}">
              <a16:creationId xmlns:a16="http://schemas.microsoft.com/office/drawing/2014/main" id="{F6E6EC32-DF85-418E-A825-EDACF0343B3C}"/>
            </a:ext>
          </a:extLst>
        </xdr:cNvPr>
        <xdr:cNvSpPr/>
      </xdr:nvSpPr>
      <xdr:spPr>
        <a:xfrm>
          <a:off x="161925" y="5563463"/>
          <a:ext cx="2076451" cy="39736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FAE40E0-4A75-405E-BF88-93068799AC7A}" type="TxLink">
            <a:rPr lang="en-US" sz="1050" b="0" i="0" u="none" strike="noStrike">
              <a:solidFill>
                <a:srgbClr val="695E4A"/>
              </a:solidFill>
              <a:effectLst/>
              <a:latin typeface="Calibri regular"/>
              <a:ea typeface="+mn-ea"/>
              <a:cs typeface="+mn-cs"/>
            </a:rPr>
            <a:pPr algn="l"/>
            <a:t>CAPITAL SOCIAL E DE RELACIONAMENTO</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19</xdr:row>
      <xdr:rowOff>83124</xdr:rowOff>
    </xdr:from>
    <xdr:to>
      <xdr:col>0</xdr:col>
      <xdr:colOff>2238376</xdr:colOff>
      <xdr:row>20</xdr:row>
      <xdr:rowOff>166160</xdr:rowOff>
    </xdr:to>
    <xdr:sp macro="" textlink="Índice!B132">
      <xdr:nvSpPr>
        <xdr:cNvPr id="487" name="Retângulo: Cantos Arredondados 486">
          <a:hlinkClick xmlns:r="http://schemas.openxmlformats.org/officeDocument/2006/relationships" r:id="rId14"/>
          <a:extLst>
            <a:ext uri="{FF2B5EF4-FFF2-40B4-BE49-F238E27FC236}">
              <a16:creationId xmlns:a16="http://schemas.microsoft.com/office/drawing/2014/main" id="{7BA25516-BBA5-42E7-8209-58BB17FD0F9E}"/>
            </a:ext>
          </a:extLst>
        </xdr:cNvPr>
        <xdr:cNvSpPr/>
      </xdr:nvSpPr>
      <xdr:spPr>
        <a:xfrm>
          <a:off x="161925" y="6055299"/>
          <a:ext cx="2076451" cy="39736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F95A4F1-9526-4C9B-BBE4-7E3FED210463}" type="TxLink">
            <a:rPr lang="en-US" sz="1050" b="0" i="0" u="none" strike="noStrike">
              <a:solidFill>
                <a:srgbClr val="695E4A"/>
              </a:solidFill>
              <a:effectLst/>
              <a:latin typeface="Calibri regular"/>
              <a:ea typeface="+mn-ea"/>
              <a:cs typeface="+mn-cs"/>
            </a:rPr>
            <a:pPr algn="l"/>
            <a:t>CAPITAL INTELECTUAL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20</xdr:row>
      <xdr:rowOff>260635</xdr:rowOff>
    </xdr:from>
    <xdr:to>
      <xdr:col>0</xdr:col>
      <xdr:colOff>2238376</xdr:colOff>
      <xdr:row>22</xdr:row>
      <xdr:rowOff>30706</xdr:rowOff>
    </xdr:to>
    <xdr:sp macro="" textlink="Índice!B134">
      <xdr:nvSpPr>
        <xdr:cNvPr id="488" name="Retângulo: Cantos Arredondados 487">
          <a:hlinkClick xmlns:r="http://schemas.openxmlformats.org/officeDocument/2006/relationships" r:id="rId15"/>
          <a:extLst>
            <a:ext uri="{FF2B5EF4-FFF2-40B4-BE49-F238E27FC236}">
              <a16:creationId xmlns:a16="http://schemas.microsoft.com/office/drawing/2014/main" id="{BAFFF92B-D4FE-45B7-92F3-6B2076693B5E}"/>
            </a:ext>
          </a:extLst>
        </xdr:cNvPr>
        <xdr:cNvSpPr/>
      </xdr:nvSpPr>
      <xdr:spPr>
        <a:xfrm>
          <a:off x="161925" y="6547135"/>
          <a:ext cx="2076451" cy="39872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209F7A0-77C9-4C25-822C-5D06B8392758}" type="TxLink">
            <a:rPr lang="en-US" sz="1050" b="0" i="0" u="none" strike="noStrike">
              <a:solidFill>
                <a:srgbClr val="695E4A"/>
              </a:solidFill>
              <a:effectLst/>
              <a:latin typeface="Calibri regular"/>
              <a:ea typeface="+mn-ea"/>
              <a:cs typeface="+mn-cs"/>
            </a:rPr>
            <a:pPr algn="l"/>
            <a:t>CAPITAL MANUFATURADO</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22</xdr:row>
      <xdr:rowOff>123825</xdr:rowOff>
    </xdr:from>
    <xdr:to>
      <xdr:col>0</xdr:col>
      <xdr:colOff>2238376</xdr:colOff>
      <xdr:row>23</xdr:row>
      <xdr:rowOff>206861</xdr:rowOff>
    </xdr:to>
    <xdr:sp macro="" textlink="Índice!B141">
      <xdr:nvSpPr>
        <xdr:cNvPr id="489" name="Retângulo: Cantos Arredondados 488">
          <a:hlinkClick xmlns:r="http://schemas.openxmlformats.org/officeDocument/2006/relationships" r:id="rId16"/>
          <a:extLst>
            <a:ext uri="{FF2B5EF4-FFF2-40B4-BE49-F238E27FC236}">
              <a16:creationId xmlns:a16="http://schemas.microsoft.com/office/drawing/2014/main" id="{460E1BBC-4D86-4A2B-B43F-D6BEF0D72D70}"/>
            </a:ext>
          </a:extLst>
        </xdr:cNvPr>
        <xdr:cNvSpPr/>
      </xdr:nvSpPr>
      <xdr:spPr>
        <a:xfrm>
          <a:off x="161925" y="7038975"/>
          <a:ext cx="2076451" cy="39736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853A3F0D-D709-47F4-9265-FDAE64F509E5}" type="TxLink">
            <a:rPr lang="en-US" sz="1050" b="0" i="0" u="none" strike="noStrike">
              <a:solidFill>
                <a:srgbClr val="695E4A"/>
              </a:solidFill>
              <a:effectLst/>
              <a:latin typeface="Calibri regular"/>
              <a:ea typeface="+mn-ea"/>
              <a:cs typeface="+mn-cs"/>
            </a:rPr>
            <a:pPr algn="l"/>
            <a:t>INDICADORES PRÓPRIOS</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333375</xdr:colOff>
      <xdr:row>7</xdr:row>
      <xdr:rowOff>27708</xdr:rowOff>
    </xdr:from>
    <xdr:to>
      <xdr:col>0</xdr:col>
      <xdr:colOff>2241375</xdr:colOff>
      <xdr:row>8</xdr:row>
      <xdr:rowOff>102580</xdr:rowOff>
    </xdr:to>
    <xdr:sp macro="" textlink="Índice!C18">
      <xdr:nvSpPr>
        <xdr:cNvPr id="490" name="Retângulo: Cantos Arredondados 489">
          <a:hlinkClick xmlns:r="http://schemas.openxmlformats.org/officeDocument/2006/relationships" r:id="rId9"/>
          <a:extLst>
            <a:ext uri="{FF2B5EF4-FFF2-40B4-BE49-F238E27FC236}">
              <a16:creationId xmlns:a16="http://schemas.microsoft.com/office/drawing/2014/main" id="{0CADDB54-D5EB-4794-B88F-BDE8B75E2CA2}"/>
            </a:ext>
          </a:extLst>
        </xdr:cNvPr>
        <xdr:cNvSpPr/>
      </xdr:nvSpPr>
      <xdr:spPr>
        <a:xfrm>
          <a:off x="333375" y="2227983"/>
          <a:ext cx="1908000" cy="389197"/>
        </a:xfrm>
        <a:prstGeom prst="roundRect">
          <a:avLst/>
        </a:prstGeom>
        <a:solidFill>
          <a:srgbClr val="E4562E"/>
        </a:solidFill>
        <a:ln>
          <a:noFill/>
        </a:ln>
        <a:effectLst>
          <a:outerShdw blurRad="76200" dir="13500000" sy="23000" kx="1200000" algn="br" rotWithShape="0">
            <a:prstClr val="black">
              <a:alpha val="2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1D3D8BF0-8A4D-49DE-8556-5811FA842CC4}" type="TxLink">
            <a:rPr lang="en-US" sz="1050" b="1" i="0" u="sng" strike="noStrike">
              <a:solidFill>
                <a:schemeClr val="bg1"/>
              </a:solidFill>
              <a:latin typeface="Calibri regular"/>
              <a:ea typeface="Calibri" panose="020F0502020204030204" pitchFamily="34" charset="0"/>
              <a:cs typeface="Calibri" panose="020F0502020204030204" pitchFamily="34" charset="0"/>
            </a:rPr>
            <a:pPr algn="l"/>
            <a:t>Estrutura corporativa</a:t>
          </a:fld>
          <a:endParaRPr lang="en-US" sz="1200" b="1" u="sng">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333375</xdr:colOff>
      <xdr:row>8</xdr:row>
      <xdr:rowOff>170583</xdr:rowOff>
    </xdr:from>
    <xdr:to>
      <xdr:col>0</xdr:col>
      <xdr:colOff>2241375</xdr:colOff>
      <xdr:row>9</xdr:row>
      <xdr:rowOff>245455</xdr:rowOff>
    </xdr:to>
    <xdr:sp macro="" textlink="Índice!C27">
      <xdr:nvSpPr>
        <xdr:cNvPr id="491" name="Retângulo: Cantos Arredondados 490">
          <a:hlinkClick xmlns:r="http://schemas.openxmlformats.org/officeDocument/2006/relationships" r:id="rId7"/>
          <a:extLst>
            <a:ext uri="{FF2B5EF4-FFF2-40B4-BE49-F238E27FC236}">
              <a16:creationId xmlns:a16="http://schemas.microsoft.com/office/drawing/2014/main" id="{8DD67AD8-51C4-4A8E-8923-CF34918BFBA8}"/>
            </a:ext>
          </a:extLst>
        </xdr:cNvPr>
        <xdr:cNvSpPr/>
      </xdr:nvSpPr>
      <xdr:spPr>
        <a:xfrm>
          <a:off x="333375" y="2685183"/>
          <a:ext cx="1908000" cy="389197"/>
        </a:xfrm>
        <a:prstGeom prst="roundRect">
          <a:avLst/>
        </a:prstGeom>
        <a:solidFill>
          <a:srgbClr val="E4562E"/>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E4669BF0-3711-45C8-9F06-63A6E84C56AB}" type="TxLink">
            <a:rPr lang="en-US" sz="1050" b="0" i="0" u="none" strike="noStrike">
              <a:solidFill>
                <a:schemeClr val="bg1"/>
              </a:solidFill>
              <a:latin typeface="Calibri regular"/>
              <a:ea typeface="Calibri" panose="020F0502020204030204" pitchFamily="34" charset="0"/>
              <a:cs typeface="Calibri" panose="020F0502020204030204" pitchFamily="34" charset="0"/>
            </a:rPr>
            <a:pPr algn="l"/>
            <a:t>Ética, integridade e compliance</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333375</xdr:colOff>
      <xdr:row>9</xdr:row>
      <xdr:rowOff>313458</xdr:rowOff>
    </xdr:from>
    <xdr:to>
      <xdr:col>0</xdr:col>
      <xdr:colOff>2241375</xdr:colOff>
      <xdr:row>11</xdr:row>
      <xdr:rowOff>74005</xdr:rowOff>
    </xdr:to>
    <xdr:sp macro="" textlink="Índice!C32">
      <xdr:nvSpPr>
        <xdr:cNvPr id="492" name="Retângulo: Cantos Arredondados 491">
          <a:hlinkClick xmlns:r="http://schemas.openxmlformats.org/officeDocument/2006/relationships" r:id="rId17"/>
          <a:extLst>
            <a:ext uri="{FF2B5EF4-FFF2-40B4-BE49-F238E27FC236}">
              <a16:creationId xmlns:a16="http://schemas.microsoft.com/office/drawing/2014/main" id="{D89BD105-119F-4F7C-8720-0F65A508473C}"/>
            </a:ext>
          </a:extLst>
        </xdr:cNvPr>
        <xdr:cNvSpPr/>
      </xdr:nvSpPr>
      <xdr:spPr>
        <a:xfrm>
          <a:off x="333375" y="3142383"/>
          <a:ext cx="1908000" cy="389197"/>
        </a:xfrm>
        <a:prstGeom prst="roundRect">
          <a:avLst/>
        </a:prstGeom>
        <a:solidFill>
          <a:srgbClr val="E4562E"/>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05F95A3E-FE2D-47CB-A07D-74D8C23F39C5}" type="TxLink">
            <a:rPr lang="en-US" sz="1050" b="0" i="0" u="none" strike="noStrike">
              <a:solidFill>
                <a:schemeClr val="bg1"/>
              </a:solidFill>
              <a:latin typeface="Calibri regular"/>
              <a:ea typeface="Calibri" panose="020F0502020204030204" pitchFamily="34" charset="0"/>
              <a:cs typeface="Calibri" panose="020F0502020204030204" pitchFamily="34" charset="0"/>
            </a:rPr>
            <a:pPr algn="l"/>
            <a:t>Regulamentações, gestão de riscos e oportunidades</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333375</xdr:colOff>
      <xdr:row>11</xdr:row>
      <xdr:rowOff>151533</xdr:rowOff>
    </xdr:from>
    <xdr:to>
      <xdr:col>0</xdr:col>
      <xdr:colOff>2241375</xdr:colOff>
      <xdr:row>12</xdr:row>
      <xdr:rowOff>226405</xdr:rowOff>
    </xdr:to>
    <xdr:sp macro="" textlink="Índice!C37">
      <xdr:nvSpPr>
        <xdr:cNvPr id="493" name="Retângulo: Cantos Arredondados 492">
          <a:hlinkClick xmlns:r="http://schemas.openxmlformats.org/officeDocument/2006/relationships" r:id="rId18"/>
          <a:extLst>
            <a:ext uri="{FF2B5EF4-FFF2-40B4-BE49-F238E27FC236}">
              <a16:creationId xmlns:a16="http://schemas.microsoft.com/office/drawing/2014/main" id="{06743ADB-E724-663F-2D59-7CB62C17FC40}"/>
            </a:ext>
          </a:extLst>
        </xdr:cNvPr>
        <xdr:cNvSpPr/>
      </xdr:nvSpPr>
      <xdr:spPr>
        <a:xfrm>
          <a:off x="333375" y="3609108"/>
          <a:ext cx="1908000" cy="389197"/>
        </a:xfrm>
        <a:prstGeom prst="roundRect">
          <a:avLst/>
        </a:prstGeom>
        <a:solidFill>
          <a:srgbClr val="E4562E"/>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FFAA639B-63AB-41B0-843E-AC24A868ADEB}" type="TxLink">
            <a:rPr lang="en-US" sz="1050" b="0" i="0" u="none" strike="noStrike">
              <a:solidFill>
                <a:schemeClr val="bg1"/>
              </a:solidFill>
              <a:latin typeface="Calibri regular"/>
              <a:ea typeface="Calibri" panose="020F0502020204030204" pitchFamily="34" charset="0"/>
              <a:cs typeface="Calibri" panose="020F0502020204030204" pitchFamily="34" charset="0"/>
            </a:rPr>
            <a:pPr algn="l"/>
            <a:t>Políticas e processos de remuneração</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7.bin"/><Relationship Id="rId1" Type="http://schemas.openxmlformats.org/officeDocument/2006/relationships/hyperlink" Target="https://eneva.com.br/a-eneva/governanca-e-compliance/"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624D6-4034-4C63-8FE9-C0C5254952E9}">
  <sheetPr>
    <tabColor rgb="FF695E4A"/>
  </sheetPr>
  <dimension ref="A1"/>
  <sheetViews>
    <sheetView showGridLines="0" showRowColHeaders="0" tabSelected="1" workbookViewId="0"/>
  </sheetViews>
  <sheetFormatPr defaultRowHeight="15"/>
  <sheetData/>
  <sheetProtection algorithmName="SHA-512" hashValue="bpTiq0BBOt2uGYyqO1gXQoXl/7MjnNhlyvr4cGSLlzptVdZtgD3i3Ev9wOLMYe9DUq1zW8Hh4TbY2ya19yeXbg==" saltValue="da2vEwUCuiop6vOb0jlDkQ==" spinCount="100000" sheet="1" objects="1" scenarios="1" formatRows="0" autoFilter="0"/>
  <pageMargins left="0.511811024" right="0.511811024" top="0.78740157499999996" bottom="0.78740157499999996" header="0.31496062000000002" footer="0.31496062000000002"/>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6BC99-AE3A-4678-A8C5-E7CE409D51A2}">
  <sheetPr>
    <tabColor rgb="FFE4562E"/>
  </sheetPr>
  <dimension ref="A1:AT753"/>
  <sheetViews>
    <sheetView showGridLines="0" showRowColHeaders="0" zoomScaleNormal="100" workbookViewId="0">
      <pane xSplit="1" ySplit="2" topLeftCell="B3" activePane="bottomRight" state="frozen"/>
      <selection activeCell="C3" sqref="C3"/>
      <selection pane="topRight" activeCell="C3" sqref="C3"/>
      <selection pane="bottomLeft" activeCell="C3" sqref="C3"/>
      <selection pane="bottomRight"/>
    </sheetView>
  </sheetViews>
  <sheetFormatPr defaultColWidth="0" defaultRowHeight="0" customHeight="1" zeroHeight="1"/>
  <cols>
    <col min="1" max="1" width="33.7109375" style="96" customWidth="1"/>
    <col min="2" max="2" width="3.7109375" style="61" customWidth="1"/>
    <col min="3" max="9" width="20.85546875" style="62" customWidth="1"/>
    <col min="10" max="12" width="14.140625" style="62" customWidth="1"/>
    <col min="13" max="13" width="7.7109375" style="62" customWidth="1"/>
    <col min="14" max="21" width="14.140625" style="62" hidden="1" customWidth="1"/>
    <col min="22" max="23" width="30" style="62" hidden="1" customWidth="1"/>
    <col min="24" max="33" width="18.140625" style="62" hidden="1" customWidth="1"/>
    <col min="34" max="16384" width="0" style="62" hidden="1"/>
  </cols>
  <sheetData>
    <row r="1" spans="1:46" ht="24.95" customHeight="1">
      <c r="A1" s="142"/>
      <c r="B1" s="58"/>
      <c r="C1" s="58"/>
      <c r="D1" s="58"/>
      <c r="E1" s="59"/>
      <c r="F1" s="60"/>
      <c r="G1" s="60"/>
      <c r="H1" s="60"/>
      <c r="I1" s="60"/>
      <c r="J1" s="60"/>
      <c r="K1" s="60"/>
      <c r="L1" s="60"/>
      <c r="M1" s="95"/>
      <c r="O1" s="63"/>
      <c r="P1" s="63"/>
      <c r="Q1" s="63"/>
      <c r="R1" s="63"/>
      <c r="S1" s="63"/>
      <c r="T1" s="63"/>
      <c r="U1" s="64"/>
      <c r="V1" s="65"/>
      <c r="W1" s="65"/>
      <c r="X1" s="65"/>
      <c r="Y1" s="65"/>
      <c r="Z1" s="66"/>
      <c r="AA1" s="65"/>
      <c r="AB1" s="65"/>
      <c r="AC1" s="65"/>
      <c r="AD1" s="65"/>
      <c r="AE1" s="65"/>
      <c r="AF1" s="65"/>
      <c r="AG1" s="65"/>
      <c r="AH1" s="65"/>
      <c r="AI1" s="65"/>
      <c r="AJ1" s="65"/>
      <c r="AK1" s="65"/>
      <c r="AL1" s="65"/>
      <c r="AM1" s="65"/>
      <c r="AN1" s="65"/>
      <c r="AO1" s="66"/>
      <c r="AP1" s="65"/>
      <c r="AQ1" s="65"/>
      <c r="AR1" s="65"/>
      <c r="AS1" s="65"/>
    </row>
    <row r="2" spans="1:46" ht="24.95" customHeight="1">
      <c r="B2" s="60"/>
      <c r="C2" s="97"/>
      <c r="D2" s="60"/>
      <c r="E2" s="95"/>
      <c r="F2" s="95"/>
      <c r="G2" s="95"/>
      <c r="H2" s="95"/>
      <c r="I2" s="95"/>
      <c r="J2" s="60"/>
      <c r="K2" s="60"/>
      <c r="L2" s="60"/>
      <c r="M2" s="95"/>
      <c r="O2" s="63"/>
      <c r="P2" s="63"/>
      <c r="Q2" s="63"/>
      <c r="R2" s="63"/>
      <c r="S2" s="63"/>
      <c r="T2" s="63"/>
      <c r="U2" s="64"/>
      <c r="V2" s="65"/>
      <c r="W2" s="65"/>
      <c r="X2" s="65"/>
      <c r="Y2" s="65"/>
      <c r="Z2" s="66"/>
      <c r="AA2" s="65"/>
      <c r="AB2" s="65"/>
      <c r="AC2" s="65"/>
      <c r="AD2" s="65"/>
      <c r="AE2" s="65"/>
      <c r="AF2" s="65"/>
      <c r="AG2" s="65"/>
      <c r="AH2" s="65"/>
      <c r="AI2" s="65"/>
      <c r="AJ2" s="65"/>
      <c r="AK2" s="65"/>
      <c r="AL2" s="65"/>
      <c r="AM2" s="65"/>
      <c r="AN2" s="65"/>
      <c r="AO2" s="66"/>
      <c r="AP2" s="65"/>
      <c r="AQ2" s="65"/>
      <c r="AR2" s="65"/>
      <c r="AS2" s="65"/>
    </row>
    <row r="3" spans="1:46" ht="24.95" customHeight="1">
      <c r="B3" s="60"/>
      <c r="C3" s="237" t="str">
        <f>Índice!B27</f>
        <v>GOVERNANÇA CORPORATIVA</v>
      </c>
      <c r="D3" s="60"/>
      <c r="E3" s="192" t="s">
        <v>500</v>
      </c>
      <c r="F3" s="192" t="s">
        <v>467</v>
      </c>
      <c r="G3" s="192" t="s">
        <v>501</v>
      </c>
      <c r="H3" s="192" t="s">
        <v>502</v>
      </c>
      <c r="I3" s="192" t="s">
        <v>507</v>
      </c>
      <c r="J3" s="60"/>
      <c r="K3" s="60"/>
      <c r="L3" s="60"/>
      <c r="M3" s="95"/>
      <c r="O3" s="63"/>
      <c r="P3" s="63"/>
      <c r="Q3" s="63"/>
      <c r="R3" s="63"/>
      <c r="S3" s="63"/>
      <c r="T3" s="63"/>
      <c r="U3" s="64"/>
      <c r="V3" s="65"/>
      <c r="W3" s="65"/>
      <c r="X3" s="65"/>
      <c r="Y3" s="65"/>
      <c r="Z3" s="66"/>
      <c r="AA3" s="65"/>
      <c r="AB3" s="65"/>
      <c r="AC3" s="65"/>
      <c r="AD3" s="65"/>
      <c r="AE3" s="65"/>
      <c r="AF3" s="65"/>
      <c r="AG3" s="65"/>
      <c r="AH3" s="65"/>
      <c r="AI3" s="65"/>
      <c r="AJ3" s="65"/>
      <c r="AK3" s="65"/>
      <c r="AL3" s="65"/>
      <c r="AM3" s="65"/>
      <c r="AN3" s="65"/>
      <c r="AO3" s="66"/>
      <c r="AP3" s="65"/>
      <c r="AQ3" s="65"/>
      <c r="AR3" s="65"/>
      <c r="AS3" s="65"/>
    </row>
    <row r="4" spans="1:46" ht="24.95" customHeight="1">
      <c r="B4" s="60"/>
      <c r="C4" s="118" t="str">
        <f>Índice!C27</f>
        <v>Ética, integridade e compliance</v>
      </c>
      <c r="D4" s="60"/>
      <c r="E4" s="147"/>
      <c r="F4" s="147"/>
      <c r="G4" s="147"/>
      <c r="I4" s="147"/>
      <c r="J4" s="60"/>
      <c r="K4" s="60"/>
      <c r="L4" s="60"/>
      <c r="M4" s="95"/>
      <c r="O4" s="63"/>
      <c r="P4" s="63"/>
      <c r="Q4" s="63"/>
      <c r="R4" s="63"/>
      <c r="S4" s="63"/>
      <c r="T4" s="63"/>
      <c r="U4" s="64"/>
      <c r="V4" s="65"/>
      <c r="W4" s="65"/>
      <c r="X4" s="65"/>
      <c r="Y4" s="65"/>
      <c r="Z4" s="66"/>
      <c r="AA4" s="65"/>
      <c r="AB4" s="65"/>
      <c r="AC4" s="65"/>
      <c r="AD4" s="65"/>
      <c r="AE4" s="65"/>
      <c r="AF4" s="65"/>
      <c r="AG4" s="65"/>
      <c r="AH4" s="65"/>
      <c r="AI4" s="65"/>
      <c r="AJ4" s="65"/>
      <c r="AK4" s="65"/>
      <c r="AL4" s="65"/>
      <c r="AM4" s="65"/>
      <c r="AN4" s="65"/>
      <c r="AO4" s="66"/>
      <c r="AP4" s="65"/>
      <c r="AQ4" s="65"/>
      <c r="AR4" s="65"/>
      <c r="AS4" s="65"/>
    </row>
    <row r="5" spans="1:46" ht="24.95" customHeight="1">
      <c r="B5" s="60"/>
      <c r="C5" s="97"/>
      <c r="D5" s="60"/>
      <c r="E5" s="60"/>
      <c r="F5" s="60"/>
      <c r="G5" s="60"/>
      <c r="H5" s="60"/>
      <c r="I5" s="60"/>
      <c r="J5" s="60"/>
      <c r="K5" s="60"/>
      <c r="L5" s="60"/>
      <c r="M5" s="95"/>
      <c r="O5" s="63"/>
      <c r="P5" s="63"/>
      <c r="Q5" s="63"/>
      <c r="R5" s="63"/>
      <c r="S5" s="63"/>
      <c r="T5" s="63"/>
      <c r="U5" s="64"/>
      <c r="V5" s="65"/>
      <c r="W5" s="65"/>
      <c r="X5" s="65"/>
      <c r="Y5" s="65"/>
      <c r="Z5" s="66"/>
      <c r="AA5" s="65"/>
      <c r="AB5" s="65"/>
      <c r="AC5" s="65"/>
      <c r="AD5" s="65"/>
      <c r="AE5" s="65"/>
      <c r="AF5" s="65"/>
      <c r="AG5" s="65"/>
      <c r="AH5" s="65"/>
      <c r="AI5" s="65"/>
      <c r="AJ5" s="65"/>
      <c r="AK5" s="65"/>
      <c r="AL5" s="65"/>
      <c r="AM5" s="65"/>
      <c r="AN5" s="65"/>
      <c r="AO5" s="66"/>
      <c r="AP5" s="65"/>
      <c r="AQ5" s="65"/>
      <c r="AR5" s="65"/>
      <c r="AS5" s="65"/>
    </row>
    <row r="6" spans="1:46" ht="24.95" customHeight="1">
      <c r="A6" s="94"/>
      <c r="B6" s="60"/>
      <c r="C6" s="144" t="s">
        <v>500</v>
      </c>
      <c r="D6" s="730" t="s">
        <v>508</v>
      </c>
      <c r="E6" s="731"/>
      <c r="F6" s="731"/>
      <c r="G6" s="731"/>
      <c r="H6" s="731"/>
      <c r="I6" s="732"/>
      <c r="J6" s="129"/>
      <c r="K6" s="129"/>
      <c r="L6" s="129"/>
      <c r="M6" s="121"/>
      <c r="N6" s="68"/>
      <c r="O6" s="69"/>
      <c r="P6" s="69"/>
      <c r="Q6" s="69"/>
      <c r="R6" s="69"/>
      <c r="S6" s="69"/>
      <c r="T6" s="69"/>
      <c r="U6" s="70"/>
      <c r="V6" s="71"/>
      <c r="W6" s="71"/>
      <c r="X6" s="71"/>
      <c r="Y6" s="71"/>
      <c r="Z6" s="72"/>
      <c r="AA6" s="71"/>
      <c r="AB6" s="71"/>
      <c r="AC6" s="71"/>
      <c r="AD6" s="71"/>
      <c r="AE6" s="71"/>
      <c r="AF6" s="71"/>
      <c r="AG6" s="71"/>
      <c r="AH6" s="71"/>
      <c r="AI6" s="71"/>
      <c r="AJ6" s="71"/>
      <c r="AK6" s="71"/>
      <c r="AL6" s="71"/>
      <c r="AM6" s="71"/>
      <c r="AN6" s="71"/>
      <c r="AO6" s="66"/>
      <c r="AP6" s="65"/>
      <c r="AQ6" s="65"/>
      <c r="AR6" s="65"/>
      <c r="AS6" s="65"/>
    </row>
    <row r="7" spans="1:46" ht="24.95" customHeight="1">
      <c r="A7" s="94"/>
      <c r="B7" s="60"/>
      <c r="C7" s="737" t="s">
        <v>736</v>
      </c>
      <c r="D7" s="738"/>
      <c r="E7" s="738"/>
      <c r="F7" s="738"/>
      <c r="G7" s="738"/>
      <c r="H7" s="738"/>
      <c r="I7" s="738"/>
      <c r="J7" s="85"/>
      <c r="K7" s="85"/>
      <c r="L7" s="85"/>
      <c r="M7" s="73"/>
      <c r="N7" s="74"/>
      <c r="O7" s="75"/>
      <c r="P7" s="75"/>
      <c r="Q7" s="75"/>
      <c r="R7" s="75"/>
      <c r="S7" s="75"/>
      <c r="T7" s="75"/>
      <c r="U7" s="75"/>
      <c r="V7" s="68"/>
      <c r="W7" s="68"/>
      <c r="X7" s="68"/>
      <c r="Y7" s="68"/>
      <c r="Z7" s="68"/>
      <c r="AA7" s="68"/>
      <c r="AB7" s="68"/>
      <c r="AC7" s="68"/>
      <c r="AD7" s="68"/>
      <c r="AE7" s="68"/>
      <c r="AF7" s="68"/>
      <c r="AG7" s="68"/>
      <c r="AH7" s="68"/>
      <c r="AI7" s="68"/>
      <c r="AJ7" s="68"/>
      <c r="AK7" s="68"/>
      <c r="AL7" s="68"/>
      <c r="AM7" s="68"/>
      <c r="AN7" s="68"/>
      <c r="AO7" s="68"/>
      <c r="AP7" s="68"/>
      <c r="AQ7" s="68"/>
      <c r="AR7" s="68"/>
      <c r="AS7" s="68"/>
      <c r="AT7" s="61"/>
    </row>
    <row r="8" spans="1:46" ht="24.95" customHeight="1">
      <c r="A8" s="98"/>
      <c r="B8" s="76"/>
      <c r="C8" s="739"/>
      <c r="D8" s="740"/>
      <c r="E8" s="740"/>
      <c r="F8" s="740"/>
      <c r="G8" s="740"/>
      <c r="H8" s="740"/>
      <c r="I8" s="740"/>
      <c r="J8" s="87"/>
      <c r="K8" s="87"/>
      <c r="L8" s="87"/>
      <c r="M8" s="77"/>
      <c r="N8" s="74"/>
      <c r="O8" s="75"/>
      <c r="P8" s="75"/>
      <c r="Q8" s="75"/>
      <c r="R8" s="75"/>
      <c r="S8" s="75"/>
      <c r="T8" s="75"/>
      <c r="U8" s="75"/>
      <c r="V8" s="68"/>
      <c r="W8" s="68"/>
      <c r="X8" s="68"/>
      <c r="Y8" s="68"/>
      <c r="Z8" s="68"/>
      <c r="AA8" s="68"/>
      <c r="AB8" s="68"/>
      <c r="AC8" s="68"/>
      <c r="AD8" s="68"/>
      <c r="AE8" s="68"/>
      <c r="AF8" s="68"/>
      <c r="AG8" s="68"/>
      <c r="AH8" s="68"/>
      <c r="AI8" s="68"/>
      <c r="AJ8" s="68"/>
      <c r="AK8" s="68"/>
      <c r="AL8" s="68"/>
      <c r="AM8" s="68"/>
      <c r="AN8" s="68"/>
      <c r="AO8" s="68"/>
      <c r="AP8" s="68"/>
      <c r="AQ8" s="68"/>
      <c r="AR8" s="68"/>
      <c r="AS8" s="68"/>
      <c r="AT8" s="61"/>
    </row>
    <row r="9" spans="1:46" ht="24.95" customHeight="1">
      <c r="A9" s="98"/>
      <c r="B9" s="76"/>
      <c r="C9" s="739"/>
      <c r="D9" s="740"/>
      <c r="E9" s="740"/>
      <c r="F9" s="740"/>
      <c r="G9" s="740"/>
      <c r="H9" s="740"/>
      <c r="I9" s="740"/>
      <c r="J9" s="87"/>
      <c r="K9" s="87"/>
      <c r="L9" s="87"/>
      <c r="M9" s="77"/>
      <c r="N9" s="74"/>
      <c r="O9" s="75"/>
      <c r="P9" s="75"/>
      <c r="Q9" s="75"/>
      <c r="R9" s="75"/>
      <c r="S9" s="75"/>
      <c r="T9" s="75"/>
      <c r="U9" s="75"/>
      <c r="V9" s="68"/>
      <c r="W9" s="68"/>
      <c r="X9" s="68"/>
      <c r="Y9" s="68"/>
      <c r="Z9" s="68"/>
      <c r="AA9" s="68"/>
      <c r="AB9" s="68"/>
      <c r="AC9" s="68"/>
      <c r="AD9" s="68"/>
      <c r="AE9" s="68"/>
      <c r="AF9" s="68"/>
      <c r="AG9" s="68"/>
      <c r="AH9" s="68"/>
      <c r="AI9" s="68"/>
      <c r="AJ9" s="68"/>
      <c r="AK9" s="68"/>
      <c r="AL9" s="68"/>
      <c r="AM9" s="68"/>
      <c r="AN9" s="68"/>
      <c r="AO9" s="68"/>
      <c r="AP9" s="68"/>
      <c r="AQ9" s="68"/>
      <c r="AR9" s="68"/>
      <c r="AS9" s="68"/>
      <c r="AT9" s="61"/>
    </row>
    <row r="10" spans="1:46" ht="24.95" customHeight="1">
      <c r="A10" s="98"/>
      <c r="B10" s="76"/>
      <c r="C10" s="739"/>
      <c r="D10" s="740"/>
      <c r="E10" s="740"/>
      <c r="F10" s="740"/>
      <c r="G10" s="740"/>
      <c r="H10" s="740"/>
      <c r="I10" s="740"/>
      <c r="J10" s="87"/>
      <c r="K10" s="87"/>
      <c r="L10" s="87"/>
      <c r="M10" s="77"/>
      <c r="N10" s="74"/>
      <c r="O10" s="75"/>
      <c r="P10" s="75"/>
      <c r="Q10" s="75"/>
      <c r="R10" s="75"/>
      <c r="S10" s="75"/>
      <c r="T10" s="75"/>
      <c r="U10" s="75"/>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1"/>
    </row>
    <row r="11" spans="1:46" ht="24.95" customHeight="1">
      <c r="B11" s="76"/>
      <c r="C11" s="739"/>
      <c r="D11" s="740"/>
      <c r="E11" s="740"/>
      <c r="F11" s="740"/>
      <c r="G11" s="740"/>
      <c r="H11" s="740"/>
      <c r="I11" s="740"/>
      <c r="J11" s="87"/>
      <c r="K11" s="87"/>
      <c r="L11" s="87"/>
      <c r="M11" s="77"/>
      <c r="N11" s="74"/>
      <c r="O11" s="75"/>
      <c r="P11" s="75"/>
      <c r="Q11" s="75"/>
      <c r="R11" s="75"/>
      <c r="S11" s="75"/>
      <c r="T11" s="75"/>
      <c r="U11" s="75"/>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1"/>
    </row>
    <row r="12" spans="1:46" ht="24.95" customHeight="1">
      <c r="B12" s="76"/>
      <c r="C12" s="739"/>
      <c r="D12" s="740"/>
      <c r="E12" s="740"/>
      <c r="F12" s="740"/>
      <c r="G12" s="740"/>
      <c r="H12" s="740"/>
      <c r="I12" s="740"/>
      <c r="J12" s="87"/>
      <c r="K12" s="87"/>
      <c r="L12" s="87"/>
      <c r="M12" s="77"/>
      <c r="N12" s="74"/>
      <c r="O12" s="75"/>
      <c r="P12" s="75"/>
      <c r="Q12" s="75"/>
      <c r="R12" s="75"/>
      <c r="S12" s="75"/>
      <c r="T12" s="75"/>
      <c r="U12" s="75"/>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1"/>
    </row>
    <row r="13" spans="1:46" ht="24.95" customHeight="1">
      <c r="B13" s="76"/>
      <c r="C13" s="739"/>
      <c r="D13" s="740"/>
      <c r="E13" s="740"/>
      <c r="F13" s="740"/>
      <c r="G13" s="740"/>
      <c r="H13" s="740"/>
      <c r="I13" s="740"/>
      <c r="J13" s="87"/>
      <c r="K13" s="87"/>
      <c r="L13" s="87"/>
      <c r="M13" s="77"/>
      <c r="N13" s="74"/>
      <c r="O13" s="75"/>
      <c r="P13" s="75"/>
      <c r="Q13" s="75"/>
      <c r="R13" s="75"/>
      <c r="S13" s="75"/>
      <c r="T13" s="75"/>
      <c r="U13" s="75"/>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1"/>
    </row>
    <row r="14" spans="1:46" ht="24.95" customHeight="1">
      <c r="B14" s="76"/>
      <c r="C14" s="741" t="s">
        <v>737</v>
      </c>
      <c r="D14" s="742"/>
      <c r="E14" s="742"/>
      <c r="F14" s="742"/>
      <c r="G14" s="742"/>
      <c r="H14" s="742"/>
      <c r="I14" s="742"/>
      <c r="J14" s="87"/>
      <c r="K14" s="87"/>
      <c r="L14" s="87"/>
      <c r="M14" s="77"/>
      <c r="N14" s="74"/>
      <c r="O14" s="75"/>
      <c r="P14" s="75"/>
      <c r="Q14" s="75"/>
      <c r="R14" s="75"/>
      <c r="S14" s="75"/>
      <c r="T14" s="75"/>
      <c r="U14" s="75"/>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1"/>
    </row>
    <row r="15" spans="1:46" ht="24.95" customHeight="1">
      <c r="B15" s="76"/>
      <c r="C15" s="86"/>
      <c r="D15" s="87"/>
      <c r="E15" s="87"/>
      <c r="F15" s="87"/>
      <c r="G15" s="87"/>
      <c r="H15" s="87"/>
      <c r="I15" s="87"/>
      <c r="J15" s="87"/>
      <c r="K15" s="87"/>
      <c r="L15" s="87"/>
      <c r="M15" s="78"/>
      <c r="N15" s="79"/>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1"/>
    </row>
    <row r="16" spans="1:46" ht="24.95" customHeight="1">
      <c r="B16" s="76"/>
      <c r="C16" s="144" t="s">
        <v>467</v>
      </c>
      <c r="D16" s="730" t="s">
        <v>499</v>
      </c>
      <c r="E16" s="731"/>
      <c r="F16" s="731"/>
      <c r="G16" s="731"/>
      <c r="H16" s="731"/>
      <c r="I16" s="732"/>
      <c r="J16" s="87"/>
      <c r="K16" s="87"/>
      <c r="L16" s="87"/>
      <c r="M16" s="80"/>
      <c r="N16" s="79"/>
      <c r="O16" s="81"/>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1"/>
    </row>
    <row r="17" spans="1:46" ht="24.95" customHeight="1">
      <c r="B17" s="76"/>
      <c r="C17" s="734" t="s">
        <v>731</v>
      </c>
      <c r="D17" s="734"/>
      <c r="E17" s="734"/>
      <c r="F17" s="734"/>
      <c r="G17" s="734"/>
      <c r="H17" s="734"/>
      <c r="I17" s="734"/>
      <c r="J17" s="92"/>
      <c r="K17" s="92"/>
      <c r="L17" s="92"/>
      <c r="M17" s="80"/>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1"/>
    </row>
    <row r="18" spans="1:46" ht="24.95" customHeight="1">
      <c r="B18" s="76"/>
      <c r="C18" s="711"/>
      <c r="D18" s="711"/>
      <c r="E18" s="711"/>
      <c r="F18" s="711"/>
      <c r="G18" s="711"/>
      <c r="H18" s="711"/>
      <c r="I18" s="711"/>
      <c r="J18" s="129"/>
      <c r="K18" s="129"/>
      <c r="L18" s="129"/>
      <c r="M18" s="121"/>
      <c r="N18" s="68"/>
      <c r="O18" s="69"/>
      <c r="P18" s="69"/>
      <c r="Q18" s="69"/>
      <c r="R18" s="69"/>
      <c r="S18" s="69"/>
      <c r="T18" s="69"/>
      <c r="U18" s="70"/>
      <c r="V18" s="71"/>
      <c r="W18" s="71"/>
      <c r="X18" s="71"/>
      <c r="Y18" s="71"/>
      <c r="Z18" s="72"/>
      <c r="AA18" s="71"/>
      <c r="AB18" s="71"/>
      <c r="AC18" s="71"/>
      <c r="AD18" s="71"/>
      <c r="AE18" s="71"/>
      <c r="AF18" s="71"/>
      <c r="AG18" s="71"/>
      <c r="AH18" s="71"/>
      <c r="AI18" s="71"/>
      <c r="AJ18" s="71"/>
      <c r="AK18" s="71"/>
      <c r="AL18" s="71"/>
      <c r="AM18" s="71"/>
      <c r="AN18" s="71"/>
      <c r="AO18" s="66"/>
      <c r="AP18" s="65"/>
      <c r="AQ18" s="65"/>
      <c r="AR18" s="65"/>
      <c r="AS18" s="65"/>
    </row>
    <row r="19" spans="1:46" s="150" customFormat="1" ht="24.95" customHeight="1">
      <c r="A19" s="96"/>
      <c r="B19" s="148"/>
      <c r="C19" s="711"/>
      <c r="D19" s="711"/>
      <c r="E19" s="711"/>
      <c r="F19" s="711"/>
      <c r="G19" s="711"/>
      <c r="H19" s="711"/>
      <c r="I19" s="711"/>
      <c r="J19" s="85"/>
      <c r="K19" s="85"/>
      <c r="L19" s="73"/>
      <c r="M19" s="149"/>
      <c r="N19" s="149"/>
    </row>
    <row r="20" spans="1:46" s="150" customFormat="1" ht="24.95" customHeight="1">
      <c r="A20" s="96"/>
      <c r="B20" s="148"/>
      <c r="C20" s="711"/>
      <c r="D20" s="711"/>
      <c r="E20" s="711"/>
      <c r="F20" s="711"/>
      <c r="G20" s="711"/>
      <c r="H20" s="711"/>
      <c r="I20" s="711"/>
      <c r="J20" s="87"/>
      <c r="K20" s="87"/>
      <c r="L20" s="77"/>
      <c r="M20" s="149"/>
      <c r="N20" s="149"/>
    </row>
    <row r="21" spans="1:46" s="150" customFormat="1" ht="24.95" customHeight="1">
      <c r="A21" s="96"/>
      <c r="B21" s="148"/>
      <c r="C21" s="711"/>
      <c r="D21" s="711"/>
      <c r="E21" s="711"/>
      <c r="F21" s="711"/>
      <c r="G21" s="711"/>
      <c r="H21" s="711"/>
      <c r="I21" s="711"/>
      <c r="J21" s="87"/>
      <c r="K21" s="87"/>
      <c r="L21" s="77"/>
      <c r="M21" s="149"/>
      <c r="N21" s="149"/>
    </row>
    <row r="22" spans="1:46" s="150" customFormat="1" ht="24.95" customHeight="1">
      <c r="A22" s="96"/>
      <c r="B22" s="148"/>
      <c r="C22" s="711"/>
      <c r="D22" s="711"/>
      <c r="E22" s="711"/>
      <c r="F22" s="711"/>
      <c r="G22" s="711"/>
      <c r="H22" s="711"/>
      <c r="I22" s="711"/>
      <c r="J22" s="87"/>
      <c r="K22" s="87"/>
      <c r="L22" s="77"/>
      <c r="M22" s="149"/>
      <c r="N22" s="149"/>
    </row>
    <row r="23" spans="1:46" s="150" customFormat="1" ht="24.95" customHeight="1">
      <c r="A23" s="96"/>
      <c r="B23" s="148"/>
      <c r="C23" s="711"/>
      <c r="D23" s="711"/>
      <c r="E23" s="711"/>
      <c r="F23" s="711"/>
      <c r="G23" s="711"/>
      <c r="H23" s="711"/>
      <c r="I23" s="711"/>
      <c r="J23" s="87"/>
      <c r="K23" s="87"/>
      <c r="L23" s="77"/>
      <c r="M23" s="149"/>
      <c r="N23" s="149"/>
    </row>
    <row r="24" spans="1:46" s="150" customFormat="1" ht="24.95" customHeight="1">
      <c r="A24" s="96"/>
      <c r="B24" s="151"/>
      <c r="C24" s="711"/>
      <c r="D24" s="711"/>
      <c r="E24" s="711"/>
      <c r="F24" s="711"/>
      <c r="G24" s="711"/>
      <c r="H24" s="711"/>
      <c r="I24" s="711"/>
      <c r="J24" s="87"/>
      <c r="K24" s="87"/>
      <c r="L24" s="77"/>
      <c r="M24" s="149"/>
      <c r="N24" s="149"/>
    </row>
    <row r="25" spans="1:46" s="150" customFormat="1" ht="24.95" customHeight="1">
      <c r="A25" s="96"/>
      <c r="B25" s="151"/>
      <c r="C25" s="711"/>
      <c r="D25" s="711"/>
      <c r="E25" s="711"/>
      <c r="F25" s="711"/>
      <c r="G25" s="711"/>
      <c r="H25" s="711"/>
      <c r="I25" s="711"/>
      <c r="J25" s="87"/>
      <c r="K25" s="87"/>
      <c r="L25" s="77"/>
      <c r="M25" s="149"/>
      <c r="N25" s="149"/>
    </row>
    <row r="26" spans="1:46" s="150" customFormat="1" ht="24.95" customHeight="1">
      <c r="A26" s="96"/>
      <c r="B26" s="151"/>
      <c r="C26" s="711"/>
      <c r="D26" s="711"/>
      <c r="E26" s="711"/>
      <c r="F26" s="711"/>
      <c r="G26" s="711"/>
      <c r="H26" s="711"/>
      <c r="I26" s="711"/>
      <c r="J26" s="87"/>
      <c r="K26" s="87"/>
      <c r="L26" s="77"/>
      <c r="M26" s="149"/>
      <c r="N26" s="149"/>
    </row>
    <row r="27" spans="1:46" s="150" customFormat="1" ht="24.95" customHeight="1">
      <c r="A27" s="96"/>
      <c r="B27" s="151"/>
      <c r="C27" s="711"/>
      <c r="D27" s="711"/>
      <c r="E27" s="711"/>
      <c r="F27" s="711"/>
      <c r="G27" s="711"/>
      <c r="H27" s="711"/>
      <c r="I27" s="711"/>
      <c r="J27" s="87"/>
      <c r="K27" s="87"/>
      <c r="L27" s="77"/>
      <c r="M27" s="149"/>
      <c r="N27" s="149"/>
    </row>
    <row r="28" spans="1:46" s="150" customFormat="1" ht="24.95" customHeight="1">
      <c r="A28" s="96"/>
      <c r="B28" s="151"/>
      <c r="C28" s="711"/>
      <c r="D28" s="711"/>
      <c r="E28" s="711"/>
      <c r="F28" s="711"/>
      <c r="G28" s="711"/>
      <c r="H28" s="711"/>
      <c r="I28" s="711"/>
      <c r="J28" s="87"/>
      <c r="K28" s="87"/>
      <c r="L28" s="77"/>
      <c r="M28" s="149"/>
      <c r="N28" s="149"/>
    </row>
    <row r="29" spans="1:46" s="150" customFormat="1" ht="24.95" customHeight="1">
      <c r="A29" s="96"/>
      <c r="B29" s="151"/>
      <c r="C29" s="711"/>
      <c r="D29" s="711"/>
      <c r="E29" s="711"/>
      <c r="F29" s="711"/>
      <c r="G29" s="711"/>
      <c r="H29" s="711"/>
      <c r="I29" s="711"/>
      <c r="J29" s="87"/>
      <c r="K29" s="87"/>
      <c r="L29" s="77"/>
      <c r="M29" s="149"/>
      <c r="N29" s="149"/>
    </row>
    <row r="30" spans="1:46" s="150" customFormat="1" ht="24.95" customHeight="1">
      <c r="A30" s="96"/>
      <c r="B30" s="151"/>
      <c r="C30" s="711"/>
      <c r="D30" s="711"/>
      <c r="E30" s="711"/>
      <c r="F30" s="711"/>
      <c r="G30" s="711"/>
      <c r="H30" s="711"/>
      <c r="I30" s="711"/>
      <c r="J30" s="87"/>
      <c r="K30" s="87"/>
      <c r="L30" s="77"/>
      <c r="M30" s="149"/>
      <c r="N30" s="149"/>
    </row>
    <row r="31" spans="1:46" s="150" customFormat="1" ht="24.95" customHeight="1">
      <c r="A31" s="96"/>
      <c r="B31" s="151"/>
      <c r="C31" s="711"/>
      <c r="D31" s="711"/>
      <c r="E31" s="711"/>
      <c r="F31" s="711"/>
      <c r="G31" s="711"/>
      <c r="H31" s="711"/>
      <c r="I31" s="711"/>
      <c r="J31" s="87"/>
      <c r="K31" s="87"/>
      <c r="L31" s="77"/>
      <c r="M31" s="149"/>
      <c r="N31" s="149"/>
    </row>
    <row r="32" spans="1:46" s="150" customFormat="1" ht="24.95" customHeight="1">
      <c r="A32" s="96"/>
      <c r="B32" s="151"/>
      <c r="C32" s="711"/>
      <c r="D32" s="711"/>
      <c r="E32" s="711"/>
      <c r="F32" s="711"/>
      <c r="G32" s="711"/>
      <c r="H32" s="711"/>
      <c r="I32" s="711"/>
      <c r="J32" s="87"/>
      <c r="K32" s="87"/>
      <c r="L32" s="77"/>
      <c r="M32" s="149"/>
      <c r="N32" s="149"/>
    </row>
    <row r="33" spans="1:14" s="150" customFormat="1" ht="24.95" customHeight="1">
      <c r="A33" s="96"/>
      <c r="B33" s="151"/>
      <c r="C33" s="87"/>
      <c r="D33" s="87"/>
      <c r="E33" s="87"/>
      <c r="F33" s="87"/>
      <c r="G33" s="87"/>
      <c r="H33" s="87"/>
      <c r="I33" s="87"/>
      <c r="J33" s="87"/>
      <c r="K33" s="87"/>
      <c r="L33" s="77"/>
      <c r="M33" s="149"/>
      <c r="N33" s="149"/>
    </row>
    <row r="34" spans="1:14" s="150" customFormat="1" ht="24.95" customHeight="1">
      <c r="A34" s="96"/>
      <c r="B34" s="151"/>
      <c r="C34" s="144" t="s">
        <v>501</v>
      </c>
      <c r="D34" s="730" t="s">
        <v>509</v>
      </c>
      <c r="E34" s="731"/>
      <c r="F34" s="731"/>
      <c r="G34" s="731"/>
      <c r="H34" s="731"/>
      <c r="I34" s="732"/>
      <c r="J34" s="87"/>
      <c r="K34" s="87"/>
      <c r="L34" s="77"/>
      <c r="M34" s="149"/>
      <c r="N34" s="149"/>
    </row>
    <row r="35" spans="1:14" s="150" customFormat="1" ht="24.95" customHeight="1">
      <c r="A35" s="96"/>
      <c r="B35" s="151"/>
      <c r="C35" s="734" t="s">
        <v>732</v>
      </c>
      <c r="D35" s="734"/>
      <c r="E35" s="734"/>
      <c r="F35" s="734"/>
      <c r="G35" s="734"/>
      <c r="H35" s="734"/>
      <c r="I35" s="734"/>
      <c r="J35" s="87"/>
      <c r="K35" s="87"/>
      <c r="L35" s="77"/>
      <c r="M35" s="149"/>
      <c r="N35" s="149"/>
    </row>
    <row r="36" spans="1:14" s="150" customFormat="1" ht="24.95" customHeight="1">
      <c r="A36" s="96"/>
      <c r="B36" s="151"/>
      <c r="C36" s="711"/>
      <c r="D36" s="711"/>
      <c r="E36" s="711"/>
      <c r="F36" s="711"/>
      <c r="G36" s="711"/>
      <c r="H36" s="711"/>
      <c r="I36" s="711"/>
      <c r="J36" s="87"/>
      <c r="K36" s="87"/>
      <c r="L36" s="77"/>
      <c r="M36" s="149"/>
      <c r="N36" s="149"/>
    </row>
    <row r="37" spans="1:14" s="150" customFormat="1" ht="24.95" customHeight="1">
      <c r="A37" s="96"/>
      <c r="B37" s="151"/>
      <c r="C37" s="87"/>
      <c r="D37" s="87"/>
      <c r="E37" s="87"/>
      <c r="F37" s="87"/>
      <c r="G37" s="87"/>
      <c r="H37" s="87"/>
      <c r="I37" s="87"/>
      <c r="J37" s="87"/>
      <c r="K37" s="87"/>
      <c r="L37" s="77"/>
      <c r="M37" s="149"/>
      <c r="N37" s="149"/>
    </row>
    <row r="38" spans="1:14" s="150" customFormat="1" ht="24.95" customHeight="1">
      <c r="A38" s="96"/>
      <c r="B38" s="151"/>
      <c r="C38" s="144" t="s">
        <v>502</v>
      </c>
      <c r="D38" s="730" t="s">
        <v>510</v>
      </c>
      <c r="E38" s="731"/>
      <c r="F38" s="731"/>
      <c r="G38" s="731"/>
      <c r="H38" s="731"/>
      <c r="I38" s="732"/>
      <c r="J38" s="87"/>
      <c r="K38" s="87"/>
      <c r="L38" s="77"/>
      <c r="M38" s="149"/>
      <c r="N38" s="149"/>
    </row>
    <row r="39" spans="1:14" s="150" customFormat="1" ht="24.95" customHeight="1">
      <c r="A39" s="96"/>
      <c r="B39" s="151"/>
      <c r="C39" s="734" t="s">
        <v>50</v>
      </c>
      <c r="D39" s="734"/>
      <c r="E39" s="734"/>
      <c r="F39" s="734"/>
      <c r="G39" s="734"/>
      <c r="H39" s="734"/>
      <c r="I39" s="734"/>
      <c r="J39" s="92"/>
      <c r="K39" s="92"/>
      <c r="L39" s="78"/>
      <c r="M39" s="149"/>
      <c r="N39" s="149"/>
    </row>
    <row r="40" spans="1:14" s="150" customFormat="1" ht="24.95" customHeight="1">
      <c r="A40" s="96"/>
      <c r="B40" s="151"/>
      <c r="C40" s="711"/>
      <c r="D40" s="711"/>
      <c r="E40" s="711"/>
      <c r="F40" s="711"/>
      <c r="G40" s="711"/>
      <c r="H40" s="711"/>
      <c r="I40" s="711"/>
      <c r="J40" s="87"/>
      <c r="K40" s="87"/>
      <c r="L40" s="78"/>
      <c r="M40" s="149"/>
      <c r="N40" s="149"/>
    </row>
    <row r="41" spans="1:14" s="134" customFormat="1" ht="24.95" customHeight="1">
      <c r="A41" s="157"/>
      <c r="B41" s="82"/>
      <c r="C41" s="743" t="s">
        <v>735</v>
      </c>
      <c r="D41" s="744"/>
      <c r="E41" s="744"/>
      <c r="F41" s="744"/>
      <c r="G41" s="744"/>
      <c r="H41" s="744"/>
      <c r="I41" s="744"/>
      <c r="J41" s="128"/>
      <c r="K41" s="128"/>
      <c r="L41" s="155"/>
      <c r="M41" s="135"/>
      <c r="N41" s="135"/>
    </row>
    <row r="42" spans="1:14" s="134" customFormat="1" ht="24.95" customHeight="1">
      <c r="A42" s="157"/>
      <c r="B42" s="82"/>
      <c r="C42" s="745" t="s">
        <v>734</v>
      </c>
      <c r="D42" s="176">
        <v>2023</v>
      </c>
      <c r="E42" s="747">
        <v>2024</v>
      </c>
      <c r="F42" s="747"/>
      <c r="G42" s="747"/>
      <c r="H42" s="748"/>
      <c r="I42" s="158"/>
      <c r="J42" s="128"/>
      <c r="K42" s="128"/>
      <c r="L42" s="155"/>
      <c r="M42" s="135"/>
      <c r="N42" s="135"/>
    </row>
    <row r="43" spans="1:14" s="150" customFormat="1" ht="24.95" customHeight="1" thickBot="1">
      <c r="A43" s="96"/>
      <c r="B43" s="151"/>
      <c r="C43" s="746"/>
      <c r="D43" s="163" t="s">
        <v>81</v>
      </c>
      <c r="E43" s="165" t="s">
        <v>81</v>
      </c>
      <c r="F43" s="165" t="s">
        <v>51</v>
      </c>
      <c r="G43" s="165" t="s">
        <v>52</v>
      </c>
      <c r="H43" s="206" t="s">
        <v>53</v>
      </c>
      <c r="I43" s="87"/>
      <c r="J43" s="87"/>
      <c r="K43" s="87"/>
      <c r="L43" s="78"/>
      <c r="M43" s="149"/>
      <c r="N43" s="149"/>
    </row>
    <row r="44" spans="1:14" s="150" customFormat="1" ht="24.95" customHeight="1">
      <c r="A44" s="96"/>
      <c r="B44" s="151"/>
      <c r="C44" s="207" t="s">
        <v>54</v>
      </c>
      <c r="D44" s="166">
        <v>3</v>
      </c>
      <c r="E44" s="203">
        <v>1</v>
      </c>
      <c r="F44" s="130" t="s">
        <v>55</v>
      </c>
      <c r="G44" s="130" t="s">
        <v>55</v>
      </c>
      <c r="H44" s="130">
        <v>1</v>
      </c>
      <c r="I44" s="87"/>
      <c r="J44" s="87"/>
      <c r="K44" s="87"/>
      <c r="L44" s="78"/>
      <c r="M44" s="149"/>
      <c r="N44" s="149"/>
    </row>
    <row r="45" spans="1:14" s="150" customFormat="1" ht="24.95" customHeight="1">
      <c r="A45" s="96"/>
      <c r="B45" s="151"/>
      <c r="C45" s="207" t="s">
        <v>56</v>
      </c>
      <c r="D45" s="166">
        <v>36</v>
      </c>
      <c r="E45" s="203">
        <v>26</v>
      </c>
      <c r="F45" s="130">
        <v>7</v>
      </c>
      <c r="G45" s="130">
        <v>4</v>
      </c>
      <c r="H45" s="130">
        <v>15</v>
      </c>
      <c r="I45" s="87"/>
      <c r="J45" s="87"/>
      <c r="K45" s="87"/>
      <c r="L45" s="78"/>
      <c r="M45" s="149"/>
      <c r="N45" s="149"/>
    </row>
    <row r="46" spans="1:14" s="150" customFormat="1" ht="24.95" customHeight="1">
      <c r="A46" s="96"/>
      <c r="B46" s="151"/>
      <c r="C46" s="207" t="s">
        <v>57</v>
      </c>
      <c r="D46" s="166">
        <v>26</v>
      </c>
      <c r="E46" s="203">
        <v>33</v>
      </c>
      <c r="F46" s="130">
        <v>13</v>
      </c>
      <c r="G46" s="130">
        <v>1</v>
      </c>
      <c r="H46" s="130">
        <v>19</v>
      </c>
      <c r="I46" s="87"/>
      <c r="J46" s="87"/>
      <c r="K46" s="87"/>
      <c r="L46" s="78"/>
      <c r="M46" s="149"/>
      <c r="N46" s="149"/>
    </row>
    <row r="47" spans="1:14" s="150" customFormat="1" ht="24.95" customHeight="1">
      <c r="A47" s="96"/>
      <c r="B47" s="151"/>
      <c r="C47" s="207" t="s">
        <v>58</v>
      </c>
      <c r="D47" s="166">
        <v>11</v>
      </c>
      <c r="E47" s="203">
        <v>51</v>
      </c>
      <c r="F47" s="130">
        <v>40</v>
      </c>
      <c r="G47" s="130">
        <v>10</v>
      </c>
      <c r="H47" s="130">
        <v>1</v>
      </c>
      <c r="I47" s="87"/>
      <c r="J47" s="87"/>
      <c r="K47" s="87"/>
      <c r="L47" s="78"/>
      <c r="M47" s="149"/>
      <c r="N47" s="149"/>
    </row>
    <row r="48" spans="1:14" s="150" customFormat="1" ht="24.95" customHeight="1">
      <c r="A48" s="96"/>
      <c r="B48" s="151"/>
      <c r="C48" s="207" t="s">
        <v>59</v>
      </c>
      <c r="D48" s="166">
        <v>43</v>
      </c>
      <c r="E48" s="203">
        <v>60</v>
      </c>
      <c r="F48" s="130">
        <v>8</v>
      </c>
      <c r="G48" s="130">
        <v>4</v>
      </c>
      <c r="H48" s="130">
        <v>48</v>
      </c>
      <c r="I48" s="87"/>
      <c r="J48" s="87"/>
      <c r="K48" s="87"/>
      <c r="L48" s="78"/>
      <c r="M48" s="149"/>
      <c r="N48" s="149"/>
    </row>
    <row r="49" spans="1:14" s="150" customFormat="1" ht="24.95" customHeight="1">
      <c r="A49" s="96"/>
      <c r="B49" s="151"/>
      <c r="C49" s="207" t="s">
        <v>60</v>
      </c>
      <c r="D49" s="166">
        <v>161</v>
      </c>
      <c r="E49" s="203">
        <v>193</v>
      </c>
      <c r="F49" s="130">
        <v>60</v>
      </c>
      <c r="G49" s="130">
        <v>13</v>
      </c>
      <c r="H49" s="130">
        <v>120</v>
      </c>
      <c r="I49" s="87"/>
      <c r="J49" s="50"/>
      <c r="K49" s="50"/>
      <c r="L49" s="152"/>
      <c r="M49" s="149"/>
      <c r="N49" s="149"/>
    </row>
    <row r="50" spans="1:14" ht="24.95" customHeight="1">
      <c r="B50" s="60"/>
      <c r="C50" s="207" t="s">
        <v>61</v>
      </c>
      <c r="D50" s="166">
        <v>142</v>
      </c>
      <c r="E50" s="203">
        <v>465</v>
      </c>
      <c r="F50" s="130">
        <v>393</v>
      </c>
      <c r="G50" s="130">
        <v>64</v>
      </c>
      <c r="H50" s="130">
        <v>8</v>
      </c>
      <c r="I50" s="87"/>
      <c r="J50" s="53"/>
      <c r="K50" s="53"/>
    </row>
    <row r="51" spans="1:14" ht="24.95" customHeight="1" thickBot="1">
      <c r="B51" s="60"/>
      <c r="C51" s="208" t="s">
        <v>62</v>
      </c>
      <c r="D51" s="204">
        <v>422</v>
      </c>
      <c r="E51" s="205">
        <v>829</v>
      </c>
      <c r="F51" s="163">
        <v>521</v>
      </c>
      <c r="G51" s="163">
        <v>96</v>
      </c>
      <c r="H51" s="163">
        <v>212</v>
      </c>
      <c r="I51" s="87"/>
      <c r="J51" s="126"/>
      <c r="K51" s="126"/>
      <c r="L51" s="154"/>
    </row>
    <row r="52" spans="1:14" ht="24.95" customHeight="1">
      <c r="B52" s="60"/>
      <c r="C52" s="92"/>
      <c r="D52" s="92"/>
      <c r="E52" s="92"/>
      <c r="F52" s="92"/>
      <c r="G52" s="92"/>
      <c r="H52" s="92"/>
      <c r="I52" s="92"/>
      <c r="J52" s="131"/>
      <c r="K52" s="131"/>
      <c r="L52" s="155"/>
    </row>
    <row r="53" spans="1:14" ht="24.95" customHeight="1">
      <c r="B53" s="60"/>
      <c r="C53" s="144" t="s">
        <v>507</v>
      </c>
      <c r="D53" s="730" t="s">
        <v>503</v>
      </c>
      <c r="E53" s="731"/>
      <c r="F53" s="731"/>
      <c r="G53" s="731"/>
      <c r="H53" s="731"/>
      <c r="I53" s="732"/>
    </row>
    <row r="54" spans="1:14" ht="24.95" customHeight="1">
      <c r="B54" s="60"/>
      <c r="C54" s="734" t="s">
        <v>733</v>
      </c>
      <c r="D54" s="734"/>
      <c r="E54" s="734"/>
      <c r="F54" s="734"/>
      <c r="G54" s="734"/>
      <c r="H54" s="734"/>
      <c r="I54" s="734"/>
      <c r="J54" s="53"/>
      <c r="K54" s="53"/>
    </row>
    <row r="55" spans="1:14" ht="24.95" customHeight="1">
      <c r="B55" s="60"/>
      <c r="C55" s="711"/>
      <c r="D55" s="711"/>
      <c r="E55" s="711"/>
      <c r="F55" s="711"/>
      <c r="G55" s="711"/>
      <c r="H55" s="711"/>
      <c r="I55" s="711"/>
      <c r="J55" s="126"/>
      <c r="K55" s="126"/>
      <c r="L55" s="154"/>
    </row>
    <row r="56" spans="1:14" ht="24.95" customHeight="1">
      <c r="B56" s="60"/>
      <c r="C56" s="711"/>
      <c r="D56" s="711"/>
      <c r="E56" s="711"/>
      <c r="F56" s="711"/>
      <c r="G56" s="711"/>
      <c r="H56" s="711"/>
      <c r="I56" s="711"/>
      <c r="J56" s="128"/>
      <c r="K56" s="128"/>
      <c r="L56" s="156"/>
    </row>
    <row r="57" spans="1:14" ht="24.95" customHeight="1">
      <c r="B57" s="60"/>
      <c r="C57" s="711"/>
      <c r="D57" s="711"/>
      <c r="E57" s="711"/>
      <c r="F57" s="711"/>
      <c r="G57" s="711"/>
      <c r="H57" s="711"/>
      <c r="I57" s="711"/>
      <c r="J57" s="128"/>
      <c r="K57" s="128"/>
      <c r="L57" s="156"/>
    </row>
    <row r="58" spans="1:14" ht="24.95" customHeight="1">
      <c r="B58" s="60"/>
      <c r="C58" s="127"/>
      <c r="D58" s="128"/>
      <c r="E58" s="128"/>
      <c r="F58" s="128"/>
      <c r="G58" s="128"/>
      <c r="H58" s="128"/>
      <c r="I58" s="128"/>
      <c r="J58" s="128"/>
      <c r="K58" s="128"/>
      <c r="L58" s="156"/>
    </row>
    <row r="59" spans="1:14" ht="24.95" customHeight="1">
      <c r="B59" s="82"/>
      <c r="C59" s="127"/>
      <c r="D59" s="128"/>
      <c r="E59" s="128"/>
      <c r="F59" s="128"/>
      <c r="G59" s="128"/>
      <c r="H59" s="128"/>
      <c r="I59" s="128"/>
      <c r="J59" s="128"/>
      <c r="K59" s="128"/>
      <c r="L59" s="156"/>
    </row>
    <row r="60" spans="1:14" ht="24.95" customHeight="1">
      <c r="B60" s="82"/>
      <c r="C60" s="127"/>
      <c r="D60" s="128"/>
      <c r="E60" s="128"/>
      <c r="F60" s="128"/>
      <c r="G60" s="128"/>
      <c r="H60" s="128"/>
      <c r="I60" s="128"/>
      <c r="J60" s="128"/>
      <c r="K60" s="128"/>
      <c r="L60" s="156"/>
    </row>
    <row r="61" spans="1:14" ht="24.95" customHeight="1">
      <c r="B61" s="82"/>
      <c r="C61" s="127"/>
      <c r="D61" s="128"/>
      <c r="E61" s="128"/>
      <c r="F61" s="128"/>
      <c r="G61" s="128"/>
      <c r="H61" s="128"/>
      <c r="I61" s="128"/>
      <c r="J61" s="128"/>
      <c r="K61" s="128"/>
      <c r="L61" s="156"/>
    </row>
    <row r="62" spans="1:14" ht="24.95" customHeight="1">
      <c r="B62" s="82"/>
      <c r="C62" s="123"/>
      <c r="D62" s="125"/>
      <c r="E62" s="125"/>
      <c r="F62" s="125"/>
      <c r="G62" s="125"/>
      <c r="H62" s="125"/>
      <c r="I62" s="125"/>
      <c r="J62" s="125"/>
      <c r="K62" s="125"/>
      <c r="L62" s="153"/>
    </row>
    <row r="63" spans="1:14" ht="24.95" customHeight="1">
      <c r="B63" s="82"/>
      <c r="C63" s="52"/>
      <c r="D63" s="53"/>
      <c r="E63" s="53"/>
      <c r="F63" s="53"/>
      <c r="G63" s="53"/>
      <c r="H63" s="53"/>
      <c r="I63" s="53"/>
      <c r="J63" s="53"/>
      <c r="K63" s="53"/>
      <c r="L63" s="153"/>
    </row>
    <row r="64" spans="1:14" ht="24.95" customHeight="1">
      <c r="B64" s="82"/>
      <c r="C64" s="90"/>
      <c r="D64" s="91"/>
      <c r="E64" s="91"/>
      <c r="F64" s="91"/>
      <c r="G64" s="91"/>
      <c r="H64" s="91"/>
      <c r="I64" s="91"/>
      <c r="J64" s="91"/>
      <c r="L64" s="153"/>
    </row>
    <row r="65" spans="2:12" ht="24.95" customHeight="1">
      <c r="B65" s="82"/>
      <c r="C65" s="159"/>
      <c r="D65" s="160"/>
      <c r="E65" s="160"/>
      <c r="F65" s="160"/>
      <c r="G65" s="61"/>
      <c r="L65" s="153"/>
    </row>
    <row r="66" spans="2:12" ht="24.95" customHeight="1">
      <c r="B66" s="82"/>
      <c r="C66" s="59"/>
      <c r="D66" s="161"/>
      <c r="E66" s="161"/>
      <c r="F66" s="161"/>
      <c r="G66" s="61"/>
      <c r="L66" s="153"/>
    </row>
    <row r="67" spans="2:12" ht="24.95" customHeight="1">
      <c r="B67" s="82"/>
      <c r="C67" s="59"/>
      <c r="D67" s="161"/>
      <c r="E67" s="161"/>
      <c r="F67" s="161"/>
      <c r="G67" s="61"/>
      <c r="L67" s="153"/>
    </row>
    <row r="68" spans="2:12" ht="24.95" customHeight="1">
      <c r="B68" s="82"/>
      <c r="C68" s="59"/>
      <c r="D68" s="161"/>
      <c r="E68" s="161"/>
      <c r="F68" s="161"/>
      <c r="G68" s="61"/>
      <c r="L68" s="153"/>
    </row>
    <row r="69" spans="2:12" ht="24.95" customHeight="1">
      <c r="B69" s="82"/>
      <c r="C69" s="59"/>
      <c r="D69" s="161"/>
      <c r="E69" s="161"/>
      <c r="F69" s="161"/>
      <c r="G69" s="61"/>
      <c r="L69" s="153"/>
    </row>
    <row r="70" spans="2:12" ht="24.95" hidden="1" customHeight="1">
      <c r="B70" s="82"/>
      <c r="C70" s="59"/>
      <c r="D70" s="161"/>
      <c r="E70" s="161"/>
      <c r="F70" s="161"/>
      <c r="G70" s="61"/>
      <c r="L70" s="153"/>
    </row>
    <row r="71" spans="2:12" ht="24.95" hidden="1" customHeight="1">
      <c r="B71" s="82"/>
      <c r="C71" s="59"/>
      <c r="D71" s="161"/>
      <c r="E71" s="161"/>
      <c r="F71" s="161"/>
      <c r="G71" s="61"/>
      <c r="L71" s="153"/>
    </row>
    <row r="72" spans="2:12" ht="24.95" hidden="1" customHeight="1">
      <c r="B72" s="82"/>
      <c r="C72" s="59"/>
      <c r="D72" s="161"/>
      <c r="E72" s="161"/>
      <c r="F72" s="161"/>
      <c r="G72" s="61"/>
      <c r="L72" s="153"/>
    </row>
    <row r="73" spans="2:12" ht="24.95" hidden="1" customHeight="1">
      <c r="B73" s="82"/>
      <c r="C73" s="162"/>
      <c r="D73" s="160"/>
      <c r="E73" s="160"/>
      <c r="F73" s="160"/>
      <c r="G73" s="61"/>
      <c r="L73" s="153"/>
    </row>
    <row r="74" spans="2:12" ht="24.95" hidden="1" customHeight="1"/>
    <row r="75" spans="2:12" ht="24.95" hidden="1" customHeight="1"/>
    <row r="76" spans="2:12" ht="24.95" hidden="1" customHeight="1"/>
    <row r="77" spans="2:12" ht="24.95" hidden="1" customHeight="1"/>
    <row r="78" spans="2:12" ht="24.95" hidden="1" customHeight="1"/>
    <row r="79" spans="2:12" ht="24.95" hidden="1" customHeight="1"/>
    <row r="80" spans="2:12" ht="24.95" hidden="1" customHeight="1"/>
    <row r="81" ht="24.95" hidden="1" customHeight="1"/>
    <row r="82" ht="24.95" hidden="1" customHeight="1"/>
    <row r="83" ht="24.95" hidden="1" customHeight="1"/>
    <row r="84" ht="24.95" hidden="1" customHeight="1"/>
    <row r="85" ht="24.95" hidden="1" customHeight="1"/>
    <row r="86" ht="24.95" hidden="1" customHeight="1"/>
    <row r="87" ht="24.95" hidden="1" customHeight="1"/>
    <row r="88" ht="24.95" hidden="1" customHeight="1"/>
    <row r="89" ht="24.95" hidden="1" customHeight="1"/>
    <row r="90" ht="24.95" hidden="1" customHeight="1"/>
    <row r="91" ht="24.95" hidden="1" customHeight="1"/>
    <row r="92" ht="24.95" hidden="1" customHeight="1"/>
    <row r="93" ht="24.95" hidden="1" customHeight="1"/>
    <row r="94" ht="24.95" hidden="1" customHeight="1"/>
    <row r="95" ht="24.95" hidden="1" customHeight="1"/>
    <row r="96" ht="24.95" hidden="1" customHeight="1"/>
    <row r="97" ht="24.95" hidden="1" customHeight="1"/>
    <row r="98" ht="24.95" hidden="1" customHeight="1"/>
    <row r="99" ht="24.95" hidden="1" customHeight="1"/>
    <row r="100" ht="24.95" hidden="1" customHeight="1"/>
    <row r="101" ht="24.95" hidden="1" customHeight="1"/>
    <row r="102" ht="15.75" hidden="1" customHeight="1"/>
    <row r="103" ht="15.75" hidden="1" customHeight="1"/>
    <row r="104" ht="15.75" hidden="1" customHeight="1"/>
    <row r="105" ht="15.75" hidden="1" customHeight="1"/>
    <row r="106" ht="15.75" hidden="1" customHeight="1"/>
    <row r="107" ht="15.75" hidden="1" customHeight="1"/>
    <row r="108" ht="15.75" hidden="1" customHeight="1"/>
    <row r="109" ht="15.75" hidden="1" customHeight="1"/>
    <row r="110" ht="15.75" hidden="1" customHeight="1"/>
    <row r="111" ht="15.75" hidden="1" customHeight="1"/>
    <row r="112" ht="15.75" hidden="1" customHeight="1"/>
    <row r="113" ht="15.75" hidden="1" customHeight="1"/>
    <row r="114" ht="15.75" hidden="1" customHeight="1"/>
    <row r="115" ht="15.75" hidden="1" customHeight="1"/>
    <row r="116" ht="15.75" hidden="1" customHeight="1"/>
    <row r="117" ht="15.75" hidden="1" customHeight="1"/>
    <row r="118" ht="15.75" hidden="1" customHeight="1"/>
    <row r="119" ht="15.75" hidden="1" customHeight="1"/>
    <row r="120" ht="15.75" hidden="1" customHeight="1"/>
    <row r="121" ht="15.75" hidden="1" customHeight="1"/>
    <row r="122" ht="15.75" hidden="1" customHeight="1"/>
    <row r="123" ht="15.75" hidden="1" customHeight="1"/>
    <row r="124" ht="15.75" hidden="1" customHeight="1"/>
    <row r="125" ht="15.75" hidden="1" customHeight="1"/>
    <row r="126" ht="15.75" hidden="1" customHeight="1"/>
    <row r="127" ht="15.75" hidden="1" customHeight="1"/>
    <row r="128" ht="15.75" hidden="1" customHeight="1"/>
    <row r="129" ht="15.75" hidden="1" customHeight="1"/>
    <row r="130" ht="15.75" hidden="1" customHeight="1"/>
    <row r="131" ht="15.75" hidden="1" customHeight="1"/>
    <row r="132" ht="15.75" hidden="1" customHeight="1"/>
    <row r="133" ht="15.75" hidden="1" customHeight="1"/>
    <row r="134" ht="15.75" hidden="1" customHeight="1"/>
    <row r="135" ht="15.75" hidden="1" customHeight="1"/>
    <row r="136" ht="15.75" hidden="1" customHeight="1"/>
    <row r="137" ht="15.75" hidden="1" customHeight="1"/>
    <row r="138" ht="15.75" hidden="1" customHeight="1"/>
    <row r="139" ht="15.75" hidden="1" customHeight="1"/>
    <row r="140" ht="15.75" hidden="1" customHeight="1"/>
    <row r="141" ht="15.75" hidden="1" customHeight="1"/>
    <row r="142" ht="15.75" hidden="1" customHeight="1"/>
    <row r="143" ht="15.75" hidden="1" customHeight="1"/>
    <row r="144" ht="15.75" hidden="1" customHeight="1"/>
    <row r="145" ht="15.75" hidden="1" customHeight="1"/>
    <row r="146" ht="15.75" hidden="1" customHeight="1"/>
    <row r="147" ht="15.75" hidden="1" customHeight="1"/>
    <row r="148" ht="15.75" hidden="1" customHeight="1"/>
    <row r="149" ht="15.75" hidden="1" customHeight="1"/>
    <row r="150" ht="15.75" hidden="1" customHeight="1"/>
    <row r="151" ht="15.75" hidden="1" customHeight="1"/>
    <row r="152" ht="15.75" hidden="1" customHeight="1"/>
    <row r="153" ht="15.75" hidden="1" customHeight="1"/>
    <row r="154" ht="15.75" hidden="1" customHeight="1"/>
    <row r="155" ht="15.75" hidden="1" customHeight="1"/>
    <row r="156" ht="15.75" hidden="1" customHeight="1"/>
    <row r="157" ht="15.75" hidden="1" customHeight="1"/>
    <row r="158" ht="15.75" hidden="1" customHeight="1"/>
    <row r="159" ht="15.75" hidden="1" customHeight="1"/>
    <row r="160" ht="15.75" hidden="1" customHeight="1"/>
    <row r="161" ht="15.75" hidden="1" customHeight="1"/>
    <row r="162" ht="15.75" hidden="1" customHeight="1"/>
    <row r="163" ht="15.75" hidden="1" customHeight="1"/>
    <row r="164" ht="15.75" hidden="1" customHeight="1"/>
    <row r="165" ht="15.75" hidden="1" customHeight="1"/>
    <row r="166" ht="15.75" hidden="1" customHeight="1"/>
    <row r="167" ht="15.75" hidden="1" customHeight="1"/>
    <row r="168" ht="15.75" hidden="1" customHeight="1"/>
    <row r="169" ht="15.75" hidden="1" customHeight="1"/>
    <row r="170" ht="15.75" hidden="1" customHeight="1"/>
    <row r="171" ht="15.75" hidden="1" customHeight="1"/>
    <row r="172" ht="15.75" hidden="1" customHeight="1"/>
    <row r="173" ht="15.75" hidden="1" customHeight="1"/>
    <row r="174" ht="15.75" hidden="1" customHeight="1"/>
    <row r="175" ht="15.75" hidden="1" customHeight="1"/>
    <row r="176" ht="15.75" hidden="1" customHeight="1"/>
    <row r="177" ht="15.75" hidden="1" customHeight="1"/>
    <row r="178" ht="15.75" hidden="1" customHeight="1"/>
    <row r="179" ht="15.75" hidden="1" customHeight="1"/>
    <row r="180" ht="15.75" hidden="1" customHeight="1"/>
    <row r="181" ht="15.75" hidden="1" customHeight="1"/>
    <row r="182" ht="15.75" hidden="1" customHeight="1"/>
    <row r="183" ht="15.75" hidden="1" customHeight="1"/>
    <row r="184" ht="15.75" hidden="1" customHeight="1"/>
    <row r="185" ht="15.75" hidden="1" customHeight="1"/>
    <row r="186" ht="15.75" hidden="1" customHeight="1"/>
    <row r="187" ht="15.75" hidden="1" customHeight="1"/>
    <row r="188" ht="15.75" hidden="1" customHeight="1"/>
    <row r="189" ht="15.75" hidden="1" customHeight="1"/>
    <row r="190" ht="15.75" hidden="1" customHeight="1"/>
    <row r="191" ht="15.75" hidden="1" customHeight="1"/>
    <row r="192" ht="15.75" hidden="1" customHeight="1"/>
    <row r="193" ht="15.75" hidden="1" customHeight="1"/>
    <row r="194" ht="15.75" hidden="1" customHeight="1"/>
    <row r="195" ht="15.75" hidden="1" customHeight="1"/>
    <row r="196" ht="15.75" hidden="1" customHeight="1"/>
    <row r="197" ht="15.75" hidden="1" customHeight="1"/>
    <row r="198" ht="15.75" hidden="1" customHeight="1"/>
    <row r="199" ht="15.75" hidden="1" customHeight="1"/>
    <row r="200" ht="15.75" hidden="1" customHeight="1"/>
    <row r="201" ht="15.75" hidden="1" customHeight="1"/>
    <row r="202" ht="15.75" hidden="1" customHeight="1"/>
    <row r="203" ht="15.75" hidden="1" customHeight="1"/>
    <row r="204" ht="15.75" hidden="1" customHeight="1"/>
    <row r="205" ht="15.75" hidden="1" customHeight="1"/>
    <row r="206" ht="15.75" hidden="1" customHeight="1"/>
    <row r="207" ht="15.75" hidden="1" customHeight="1"/>
    <row r="208" ht="15.75" hidden="1" customHeight="1"/>
    <row r="209" ht="15.75" hidden="1" customHeight="1"/>
    <row r="210" ht="15.75" hidden="1" customHeight="1"/>
    <row r="211" ht="15.75" hidden="1" customHeight="1"/>
    <row r="212" ht="15.75" hidden="1" customHeight="1"/>
    <row r="213" ht="15.75" hidden="1" customHeight="1"/>
    <row r="214" ht="15.75" hidden="1" customHeight="1"/>
    <row r="215" ht="15.75" hidden="1" customHeight="1"/>
    <row r="216" ht="15.75" hidden="1" customHeight="1"/>
    <row r="217" ht="15.75" hidden="1" customHeight="1"/>
    <row r="218" ht="15.75" hidden="1" customHeight="1"/>
    <row r="219" ht="15.75" hidden="1" customHeight="1"/>
    <row r="220" ht="15.75" hidden="1" customHeight="1"/>
    <row r="221" ht="15.75" hidden="1" customHeight="1"/>
    <row r="222" ht="15.75" hidden="1" customHeight="1"/>
    <row r="223" ht="15.75" hidden="1" customHeight="1"/>
    <row r="224" ht="15.75" hidden="1" customHeight="1"/>
    <row r="225" ht="15.75" hidden="1" customHeight="1"/>
    <row r="226" ht="15.75" hidden="1" customHeight="1"/>
    <row r="227" ht="15.75" hidden="1" customHeight="1"/>
    <row r="228" ht="15.75" hidden="1" customHeight="1"/>
    <row r="229" ht="15.75" hidden="1" customHeight="1"/>
    <row r="230" ht="15.75" hidden="1" customHeight="1"/>
    <row r="231" ht="15.75" hidden="1" customHeight="1"/>
    <row r="232" ht="15.75" hidden="1" customHeight="1"/>
    <row r="233" ht="15.75" hidden="1" customHeight="1"/>
    <row r="234" ht="15.75" hidden="1" customHeight="1"/>
    <row r="235" ht="15.75" hidden="1" customHeight="1"/>
    <row r="236" ht="15.75" hidden="1" customHeight="1"/>
    <row r="237" ht="15.75" hidden="1" customHeight="1"/>
    <row r="238" ht="15.75" hidden="1" customHeight="1"/>
    <row r="239" ht="15.75" hidden="1" customHeight="1"/>
    <row r="240" ht="15.75" hidden="1" customHeight="1"/>
    <row r="241" ht="15.75" hidden="1" customHeight="1"/>
    <row r="242" ht="15.75" hidden="1" customHeight="1"/>
    <row r="243" ht="15.75" hidden="1" customHeight="1"/>
    <row r="244" ht="15.75" hidden="1" customHeight="1"/>
    <row r="245" ht="15.75" hidden="1" customHeight="1"/>
    <row r="246" ht="15.75" hidden="1" customHeight="1"/>
    <row r="247" ht="15.75" hidden="1" customHeight="1"/>
    <row r="248" ht="15.75" hidden="1" customHeight="1"/>
    <row r="249" ht="15.75" hidden="1" customHeight="1"/>
    <row r="250" ht="15.75" hidden="1" customHeight="1"/>
    <row r="251" ht="15.75" hidden="1" customHeight="1"/>
    <row r="252" ht="15.75" hidden="1" customHeight="1"/>
    <row r="253" ht="15.75" hidden="1" customHeight="1"/>
    <row r="254" ht="15.75" hidden="1" customHeight="1"/>
    <row r="255" ht="15.75" hidden="1" customHeight="1"/>
    <row r="256" ht="15.75" hidden="1" customHeight="1"/>
    <row r="257" ht="15.75" hidden="1" customHeight="1"/>
    <row r="258" ht="15.75" hidden="1" customHeight="1"/>
    <row r="259" ht="15.75" hidden="1" customHeight="1"/>
    <row r="260" ht="15.75" hidden="1" customHeight="1"/>
    <row r="261" ht="15.75" hidden="1" customHeight="1"/>
    <row r="262" ht="15.75" hidden="1" customHeight="1"/>
    <row r="263" ht="15.75" hidden="1" customHeight="1"/>
    <row r="264" ht="15.75" hidden="1" customHeight="1"/>
    <row r="265" ht="15.75" hidden="1" customHeight="1"/>
    <row r="266" ht="15.75" hidden="1" customHeight="1"/>
    <row r="267" ht="15.75" hidden="1" customHeight="1"/>
    <row r="268" ht="15.75" hidden="1" customHeight="1"/>
    <row r="269" ht="15.75" hidden="1" customHeight="1"/>
    <row r="270" ht="15.75" hidden="1" customHeight="1"/>
    <row r="271" ht="15.75" hidden="1" customHeight="1"/>
    <row r="272" ht="15.75" hidden="1" customHeight="1"/>
    <row r="273" ht="15.75" hidden="1" customHeight="1"/>
    <row r="274" ht="15.75" hidden="1" customHeight="1"/>
    <row r="275" ht="15.75" hidden="1" customHeight="1"/>
    <row r="276" ht="15.75" hidden="1" customHeight="1"/>
    <row r="277" ht="15.75" hidden="1" customHeight="1"/>
    <row r="278" ht="15.75" hidden="1" customHeight="1"/>
    <row r="279" ht="15.75" hidden="1" customHeight="1"/>
    <row r="280" ht="15.75" hidden="1" customHeight="1"/>
    <row r="281" ht="15.75" hidden="1" customHeight="1"/>
    <row r="282" ht="15.75" hidden="1" customHeight="1"/>
    <row r="283" ht="15.75" hidden="1" customHeight="1"/>
    <row r="284" ht="15.75" hidden="1" customHeight="1"/>
    <row r="285" ht="15.75" hidden="1" customHeight="1"/>
    <row r="286" ht="15.75" hidden="1" customHeight="1"/>
    <row r="287" ht="15.75" hidden="1" customHeight="1"/>
    <row r="288" ht="15.75" hidden="1" customHeight="1"/>
    <row r="289" ht="15.75" hidden="1" customHeight="1"/>
    <row r="290" ht="15.75" hidden="1" customHeight="1"/>
    <row r="291" ht="15.75" hidden="1" customHeight="1"/>
    <row r="292" ht="15.75" hidden="1" customHeight="1"/>
    <row r="293" ht="15.75" hidden="1" customHeight="1"/>
    <row r="294" ht="15.75" hidden="1" customHeight="1"/>
    <row r="295" ht="15.75" hidden="1" customHeight="1"/>
    <row r="296" ht="15.75" hidden="1" customHeight="1"/>
    <row r="297" ht="15.75" hidden="1" customHeight="1"/>
    <row r="298" ht="15.75" hidden="1" customHeight="1"/>
    <row r="299" ht="15.75" hidden="1" customHeight="1"/>
    <row r="300" ht="15.75" hidden="1" customHeight="1"/>
    <row r="301" ht="15.75" hidden="1" customHeight="1"/>
    <row r="302" ht="15.75" hidden="1" customHeight="1"/>
    <row r="303" ht="15.75" hidden="1" customHeight="1"/>
    <row r="304" ht="15.75" hidden="1" customHeight="1"/>
    <row r="305" ht="15.75" hidden="1" customHeight="1"/>
    <row r="306" ht="15.75" hidden="1" customHeight="1"/>
    <row r="307" ht="15.75" hidden="1" customHeight="1"/>
    <row r="308" ht="15.75" hidden="1" customHeight="1"/>
    <row r="309" ht="15.75" hidden="1" customHeight="1"/>
    <row r="310" ht="15.75" hidden="1" customHeight="1"/>
    <row r="311" ht="15.75" hidden="1" customHeight="1"/>
    <row r="312" ht="15.75" hidden="1" customHeight="1"/>
    <row r="313" ht="15.75" hidden="1" customHeight="1"/>
    <row r="314" ht="15.75" hidden="1" customHeight="1"/>
    <row r="315" ht="15.75" hidden="1" customHeight="1"/>
    <row r="316" ht="15.75" hidden="1" customHeight="1"/>
    <row r="317" ht="15.75" hidden="1" customHeight="1"/>
    <row r="318" ht="15.75" hidden="1" customHeight="1"/>
    <row r="319" ht="15.75" hidden="1" customHeight="1"/>
    <row r="320" ht="15.75" hidden="1" customHeight="1"/>
    <row r="321" ht="15.75" hidden="1" customHeight="1"/>
    <row r="322" ht="15.75" hidden="1" customHeight="1"/>
    <row r="323" ht="15.75" hidden="1" customHeight="1"/>
    <row r="324" ht="15.75" hidden="1" customHeight="1"/>
    <row r="325" ht="15.75" hidden="1" customHeight="1"/>
    <row r="326" ht="15.75" hidden="1" customHeight="1"/>
    <row r="327" ht="15.75" hidden="1" customHeight="1"/>
    <row r="328" ht="15.75" hidden="1" customHeight="1"/>
    <row r="329" ht="15.75" hidden="1" customHeight="1"/>
    <row r="330" ht="15.75" hidden="1" customHeight="1"/>
    <row r="331" ht="15.75" hidden="1" customHeight="1"/>
    <row r="332" ht="15.75" hidden="1" customHeight="1"/>
    <row r="333" ht="15.75" hidden="1" customHeight="1"/>
    <row r="334" ht="15.75" hidden="1" customHeight="1"/>
    <row r="335" ht="15.75" hidden="1" customHeight="1"/>
    <row r="336" ht="15.75" hidden="1" customHeight="1"/>
    <row r="337" ht="15.75" hidden="1" customHeight="1"/>
    <row r="338" ht="15.75" hidden="1" customHeight="1"/>
    <row r="339" ht="15.75" hidden="1" customHeight="1"/>
    <row r="340" ht="15.75" hidden="1" customHeight="1"/>
    <row r="341" ht="15.75" hidden="1" customHeight="1"/>
    <row r="342" ht="15.75" hidden="1" customHeight="1"/>
    <row r="343" ht="15.75" hidden="1" customHeight="1"/>
    <row r="344" ht="15.75" hidden="1" customHeight="1"/>
    <row r="345" ht="15.75" hidden="1" customHeight="1"/>
    <row r="346" ht="15.75" hidden="1" customHeight="1"/>
    <row r="347" ht="15.75" hidden="1" customHeight="1"/>
    <row r="348" ht="15.75" hidden="1" customHeight="1"/>
    <row r="349" ht="15.75" hidden="1" customHeight="1"/>
    <row r="350" ht="15.75" hidden="1" customHeight="1"/>
    <row r="351" ht="15.75" hidden="1" customHeight="1"/>
    <row r="352" ht="15.75" hidden="1" customHeight="1"/>
    <row r="353" ht="15.75" hidden="1" customHeight="1"/>
    <row r="354" ht="15.75" hidden="1" customHeight="1"/>
    <row r="355" ht="15.75" hidden="1" customHeight="1"/>
    <row r="356" ht="15.75" hidden="1" customHeight="1"/>
    <row r="357" ht="15.75" hidden="1" customHeight="1"/>
    <row r="358" ht="15.75" hidden="1" customHeight="1"/>
    <row r="359" ht="15.75" hidden="1" customHeight="1"/>
    <row r="360" ht="15.75" hidden="1" customHeight="1"/>
    <row r="361" ht="15.75" hidden="1" customHeight="1"/>
    <row r="362" ht="15.75" hidden="1" customHeight="1"/>
    <row r="363" ht="15.75" hidden="1" customHeight="1"/>
    <row r="364" ht="15.75" hidden="1" customHeight="1"/>
    <row r="365" ht="15.75" hidden="1" customHeight="1"/>
    <row r="366" ht="15.75" hidden="1" customHeight="1"/>
    <row r="367" ht="15.75" hidden="1" customHeight="1"/>
    <row r="368" ht="15.75" hidden="1" customHeight="1"/>
    <row r="369" ht="15.75" hidden="1" customHeight="1"/>
    <row r="370" ht="15.75" hidden="1" customHeight="1"/>
    <row r="371" ht="15.75" hidden="1" customHeight="1"/>
    <row r="372" ht="15.75" hidden="1" customHeight="1"/>
    <row r="373" ht="15.75" hidden="1" customHeight="1"/>
    <row r="374" ht="15.75" hidden="1" customHeight="1"/>
    <row r="375" ht="15.75" hidden="1" customHeight="1"/>
    <row r="376" ht="15.75" hidden="1" customHeight="1"/>
    <row r="377" ht="15.75" hidden="1" customHeight="1"/>
    <row r="378" ht="15.75" hidden="1" customHeight="1"/>
    <row r="379" ht="15.75" hidden="1" customHeight="1"/>
    <row r="380" ht="15.75" hidden="1" customHeight="1"/>
    <row r="381" ht="15.75" hidden="1" customHeight="1"/>
    <row r="382" ht="15.75" hidden="1" customHeight="1"/>
    <row r="383" ht="15.75" hidden="1" customHeight="1"/>
    <row r="384" ht="15.75" hidden="1" customHeight="1"/>
    <row r="385" ht="15.75" hidden="1" customHeight="1"/>
    <row r="386" ht="15.75" hidden="1" customHeight="1"/>
    <row r="387" ht="15.75" hidden="1" customHeight="1"/>
    <row r="388" ht="15.75" hidden="1" customHeight="1"/>
    <row r="389" ht="15.75" hidden="1" customHeight="1"/>
    <row r="390" ht="15.75" hidden="1" customHeight="1"/>
    <row r="391" ht="15.75" hidden="1" customHeight="1"/>
    <row r="392" ht="15.75" hidden="1" customHeight="1"/>
    <row r="393" ht="15.75" hidden="1" customHeight="1"/>
    <row r="394" ht="15.75" hidden="1" customHeight="1"/>
    <row r="395" ht="15.75" hidden="1" customHeight="1"/>
    <row r="396" ht="15.75" hidden="1" customHeight="1"/>
    <row r="397" ht="15.75" hidden="1" customHeight="1"/>
    <row r="398" ht="15.75" hidden="1" customHeight="1"/>
    <row r="399" ht="15.75" hidden="1" customHeight="1"/>
    <row r="400" ht="15.75" hidden="1" customHeight="1"/>
    <row r="401" ht="15.75" hidden="1" customHeight="1"/>
    <row r="402" ht="15.75" hidden="1" customHeight="1"/>
    <row r="403" ht="15.75" hidden="1" customHeight="1"/>
    <row r="404" ht="15.75" hidden="1" customHeight="1"/>
    <row r="405" ht="15.75" hidden="1" customHeight="1"/>
    <row r="406" ht="15.75" hidden="1" customHeight="1"/>
    <row r="407" ht="15.75" hidden="1" customHeight="1"/>
    <row r="408" ht="15.75" hidden="1" customHeight="1"/>
    <row r="409" ht="15.75" hidden="1" customHeight="1"/>
    <row r="410" ht="15.75" hidden="1" customHeight="1"/>
    <row r="411" ht="15.75" hidden="1" customHeight="1"/>
    <row r="412" ht="15.75" hidden="1" customHeight="1"/>
    <row r="413" ht="15.75" hidden="1" customHeight="1"/>
    <row r="414" ht="15.75" hidden="1" customHeight="1"/>
    <row r="415" ht="15.75" hidden="1" customHeight="1"/>
    <row r="416" ht="15.75" hidden="1" customHeight="1"/>
    <row r="417" ht="15.75" hidden="1" customHeight="1"/>
    <row r="418" ht="15.75" hidden="1" customHeight="1"/>
    <row r="419" ht="15.75" hidden="1" customHeight="1"/>
    <row r="420" ht="15.75" hidden="1" customHeight="1"/>
    <row r="421" ht="15.75" hidden="1" customHeight="1"/>
    <row r="422" ht="15.75" hidden="1" customHeight="1"/>
    <row r="423" ht="15.75" hidden="1" customHeight="1"/>
    <row r="424" ht="15.75" hidden="1" customHeight="1"/>
    <row r="425" ht="15.75" hidden="1" customHeight="1"/>
    <row r="426" ht="15.75" hidden="1" customHeight="1"/>
    <row r="427" ht="15.75" hidden="1" customHeight="1"/>
    <row r="428" ht="15.75" hidden="1" customHeight="1"/>
    <row r="429" ht="15.75" hidden="1" customHeight="1"/>
    <row r="430" ht="15.75" hidden="1" customHeight="1"/>
    <row r="431" ht="15.75" hidden="1" customHeight="1"/>
    <row r="432" ht="15.75" hidden="1" customHeight="1"/>
    <row r="433" ht="15.75" hidden="1" customHeight="1"/>
    <row r="434" ht="15.75" hidden="1" customHeight="1"/>
    <row r="435" ht="15.75" hidden="1" customHeight="1"/>
    <row r="436" ht="15.75" hidden="1" customHeight="1"/>
    <row r="437" ht="15.75" hidden="1" customHeight="1"/>
    <row r="438" ht="15.75" hidden="1" customHeight="1"/>
    <row r="439" ht="15.75" hidden="1" customHeight="1"/>
    <row r="440" ht="15.75" hidden="1" customHeight="1"/>
    <row r="441" ht="15.75" hidden="1" customHeight="1"/>
    <row r="442" ht="15.75" hidden="1" customHeight="1"/>
    <row r="443" ht="15.75" hidden="1" customHeight="1"/>
    <row r="444" ht="15.75" hidden="1" customHeight="1"/>
    <row r="445" ht="15.75" hidden="1" customHeight="1"/>
    <row r="446" ht="15.75" hidden="1" customHeight="1"/>
    <row r="447" ht="15.75" hidden="1" customHeight="1"/>
    <row r="448" ht="15.75" hidden="1" customHeight="1"/>
    <row r="449" ht="15.75" hidden="1" customHeight="1"/>
    <row r="450" ht="15.75" hidden="1" customHeight="1"/>
    <row r="451" ht="15.75" hidden="1" customHeight="1"/>
    <row r="452" ht="15.75" hidden="1" customHeight="1"/>
    <row r="453" ht="15.75" hidden="1" customHeight="1"/>
    <row r="454" ht="15.75" hidden="1" customHeight="1"/>
    <row r="455" ht="15.75" hidden="1" customHeight="1"/>
    <row r="456" ht="15.75" hidden="1" customHeight="1"/>
    <row r="457" ht="15.75" hidden="1" customHeight="1"/>
    <row r="458" ht="15.75" hidden="1" customHeight="1"/>
    <row r="459" ht="15.75" hidden="1" customHeight="1"/>
    <row r="460" ht="15.75" hidden="1" customHeight="1"/>
    <row r="461" ht="15.75" hidden="1" customHeight="1"/>
    <row r="462" ht="15.75" hidden="1" customHeight="1"/>
    <row r="463" ht="15.75" hidden="1" customHeight="1"/>
    <row r="464" ht="15.75" hidden="1" customHeight="1"/>
    <row r="465" ht="15.75" hidden="1" customHeight="1"/>
    <row r="466" ht="15.75" hidden="1" customHeight="1"/>
    <row r="467" ht="15.75" hidden="1" customHeight="1"/>
    <row r="468" ht="15.75" hidden="1" customHeight="1"/>
    <row r="469" ht="15.75" hidden="1" customHeight="1"/>
    <row r="470" ht="15.75" hidden="1" customHeight="1"/>
    <row r="471" ht="15.75" hidden="1" customHeight="1"/>
    <row r="472" ht="15.75" hidden="1" customHeight="1"/>
    <row r="473" ht="15.75" hidden="1" customHeight="1"/>
    <row r="474" ht="15.75" hidden="1" customHeight="1"/>
    <row r="475" ht="15.75" hidden="1" customHeight="1"/>
    <row r="476" ht="15.75" hidden="1" customHeight="1"/>
    <row r="477" ht="15.75" hidden="1" customHeight="1"/>
    <row r="478" ht="15.75" hidden="1" customHeight="1"/>
    <row r="479" ht="15.75" hidden="1" customHeight="1"/>
    <row r="480" ht="15.75" hidden="1" customHeight="1"/>
    <row r="481" ht="15.75" hidden="1" customHeight="1"/>
    <row r="482" ht="15.75" hidden="1" customHeight="1"/>
    <row r="483" ht="15.75" hidden="1" customHeight="1"/>
    <row r="484" ht="15.75" hidden="1" customHeight="1"/>
    <row r="485" ht="15.75" hidden="1" customHeight="1"/>
    <row r="486" ht="15.75" hidden="1" customHeight="1"/>
    <row r="487" ht="15.75" hidden="1" customHeight="1"/>
    <row r="488" ht="15.75" hidden="1" customHeight="1"/>
    <row r="489" ht="15.75" hidden="1" customHeight="1"/>
    <row r="490" ht="15.75" hidden="1" customHeight="1"/>
    <row r="491" ht="15.75" hidden="1" customHeight="1"/>
    <row r="492" ht="15.75" hidden="1" customHeight="1"/>
    <row r="493" ht="15.75" hidden="1" customHeight="1"/>
    <row r="494" ht="15.75" hidden="1" customHeight="1"/>
    <row r="495" ht="15.75" hidden="1" customHeight="1"/>
    <row r="496" ht="15.75" hidden="1" customHeight="1"/>
    <row r="497" ht="15.75" hidden="1" customHeight="1"/>
    <row r="498" ht="15.75" hidden="1" customHeight="1"/>
    <row r="499" ht="15.75" hidden="1" customHeight="1"/>
    <row r="500" ht="15.75" hidden="1" customHeight="1"/>
    <row r="501" ht="15.75" hidden="1" customHeight="1"/>
    <row r="502" ht="15.75" hidden="1" customHeight="1"/>
    <row r="503" ht="15.75" hidden="1" customHeight="1"/>
    <row r="504" ht="15.75" hidden="1" customHeight="1"/>
    <row r="505" ht="15.75" hidden="1" customHeight="1"/>
    <row r="506" ht="15.75" hidden="1" customHeight="1"/>
    <row r="507" ht="15.75" hidden="1" customHeight="1"/>
    <row r="508" ht="15.75" hidden="1" customHeight="1"/>
    <row r="509" ht="15.75" hidden="1" customHeight="1"/>
    <row r="510" ht="15.75" hidden="1" customHeight="1"/>
    <row r="511" ht="15.75" hidden="1" customHeight="1"/>
    <row r="512" ht="15.75" hidden="1" customHeight="1"/>
    <row r="513" ht="15.75" hidden="1" customHeight="1"/>
    <row r="514" ht="15.75" hidden="1" customHeight="1"/>
    <row r="515" ht="15.75" hidden="1" customHeight="1"/>
    <row r="516" ht="15.75" hidden="1" customHeight="1"/>
    <row r="517" ht="15.75" hidden="1" customHeight="1"/>
    <row r="518" ht="15.75" hidden="1" customHeight="1"/>
    <row r="519" ht="15.75" hidden="1" customHeight="1"/>
    <row r="520" ht="15.75" hidden="1" customHeight="1"/>
    <row r="521" ht="15.75" hidden="1" customHeight="1"/>
    <row r="522" ht="15.75" hidden="1" customHeight="1"/>
    <row r="523" ht="15.75" hidden="1" customHeight="1"/>
    <row r="524" ht="15.75" hidden="1" customHeight="1"/>
    <row r="525" ht="15.75" hidden="1" customHeight="1"/>
    <row r="526" ht="15.75" hidden="1" customHeight="1"/>
    <row r="527" ht="15.75" hidden="1" customHeight="1"/>
    <row r="528" ht="15.75" hidden="1" customHeight="1"/>
    <row r="529" ht="15.75" hidden="1" customHeight="1"/>
    <row r="530" ht="15.75" hidden="1" customHeight="1"/>
    <row r="531" ht="15.75" hidden="1" customHeight="1"/>
    <row r="532" ht="15.75" hidden="1" customHeight="1"/>
    <row r="533" ht="15.75" hidden="1" customHeight="1"/>
    <row r="534" ht="15.75" hidden="1" customHeight="1"/>
    <row r="535" ht="15.75" hidden="1" customHeight="1"/>
    <row r="536" ht="15.75" hidden="1" customHeight="1"/>
    <row r="537" ht="15.75" hidden="1" customHeight="1"/>
    <row r="538" ht="15.75" hidden="1" customHeight="1"/>
    <row r="539" ht="15.75" hidden="1" customHeight="1"/>
    <row r="540" ht="15.75" hidden="1" customHeight="1"/>
    <row r="541" ht="15.75" hidden="1" customHeight="1"/>
    <row r="542" ht="15.75" hidden="1" customHeight="1"/>
    <row r="543" ht="15.75" hidden="1" customHeight="1"/>
    <row r="544" ht="15.75" hidden="1" customHeight="1"/>
    <row r="545" ht="15.75" hidden="1" customHeight="1"/>
    <row r="546" ht="15.75" hidden="1" customHeight="1"/>
    <row r="547" ht="15.75" hidden="1" customHeight="1"/>
    <row r="548" ht="15.75" hidden="1" customHeight="1"/>
    <row r="549" ht="15.75" hidden="1" customHeight="1"/>
    <row r="550" ht="15.75" hidden="1" customHeight="1"/>
    <row r="551" ht="15.75" hidden="1" customHeight="1"/>
    <row r="552" ht="15.75" hidden="1" customHeight="1"/>
    <row r="553" ht="15.75" hidden="1" customHeight="1"/>
    <row r="554" ht="15.75" hidden="1" customHeight="1"/>
    <row r="555" ht="15.75" hidden="1" customHeight="1"/>
    <row r="556" ht="15.75" hidden="1" customHeight="1"/>
    <row r="557" ht="15.75" hidden="1" customHeight="1"/>
    <row r="558" ht="15.75" hidden="1" customHeight="1"/>
    <row r="559" ht="15.75" hidden="1" customHeight="1"/>
    <row r="560" ht="15.75" hidden="1" customHeight="1"/>
    <row r="561" ht="15.75" hidden="1" customHeight="1"/>
    <row r="562" ht="15.75" hidden="1" customHeight="1"/>
    <row r="563" ht="15.75" hidden="1" customHeight="1"/>
    <row r="564" ht="15.75" hidden="1" customHeight="1"/>
    <row r="565" ht="15.75" hidden="1" customHeight="1"/>
    <row r="566" ht="15.75" hidden="1" customHeight="1"/>
    <row r="567" ht="15.75" hidden="1" customHeight="1"/>
    <row r="568" ht="15.75" hidden="1" customHeight="1"/>
    <row r="569" ht="15.75" hidden="1" customHeight="1"/>
    <row r="570" ht="15.75" hidden="1" customHeight="1"/>
    <row r="571" ht="15.75" hidden="1" customHeight="1"/>
    <row r="572" ht="15.75" hidden="1" customHeight="1"/>
    <row r="573" ht="15.75" hidden="1" customHeight="1"/>
    <row r="574" ht="15.75" hidden="1" customHeight="1"/>
    <row r="575" ht="15.75" hidden="1" customHeight="1"/>
    <row r="576" ht="15.75" hidden="1" customHeight="1"/>
    <row r="577" ht="15.75" hidden="1" customHeight="1"/>
    <row r="578" ht="15.75" hidden="1" customHeight="1"/>
    <row r="579" ht="15.75" hidden="1" customHeight="1"/>
    <row r="580" ht="15.75" hidden="1" customHeight="1"/>
    <row r="581" ht="15.75" hidden="1" customHeight="1"/>
    <row r="582" ht="15.75" hidden="1" customHeight="1"/>
    <row r="583" ht="15.75" hidden="1" customHeight="1"/>
    <row r="584" ht="15.75" hidden="1" customHeight="1"/>
    <row r="585" ht="15.75" hidden="1" customHeight="1"/>
    <row r="586" ht="15.75" hidden="1" customHeight="1"/>
    <row r="587" ht="15.75" hidden="1" customHeight="1"/>
    <row r="588" ht="15.75" hidden="1" customHeight="1"/>
    <row r="589" ht="15.75" hidden="1" customHeight="1"/>
    <row r="590" ht="15.75" hidden="1" customHeight="1"/>
    <row r="591" ht="15.75" hidden="1" customHeight="1"/>
    <row r="592" ht="15.75" hidden="1" customHeight="1"/>
    <row r="593" ht="15.75" hidden="1" customHeight="1"/>
    <row r="594" ht="15.75" hidden="1" customHeight="1"/>
    <row r="595" ht="15.75" hidden="1" customHeight="1"/>
    <row r="596" ht="15.75" hidden="1" customHeight="1"/>
    <row r="597" ht="15.75" hidden="1" customHeight="1"/>
    <row r="598" ht="15.75" hidden="1" customHeight="1"/>
    <row r="599" ht="15.75" hidden="1" customHeight="1"/>
    <row r="600" ht="15.75" hidden="1" customHeight="1"/>
    <row r="601" ht="15.75" hidden="1" customHeight="1"/>
    <row r="602" ht="15.75" hidden="1" customHeight="1"/>
    <row r="603" ht="15.75" hidden="1" customHeight="1"/>
    <row r="604" ht="15.75" hidden="1" customHeight="1"/>
    <row r="605" ht="15.75" hidden="1" customHeight="1"/>
    <row r="606" ht="15.75" hidden="1" customHeight="1"/>
    <row r="607" ht="15.75" hidden="1" customHeight="1"/>
    <row r="608" ht="15.75" hidden="1" customHeight="1"/>
    <row r="609" ht="15.75" hidden="1" customHeight="1"/>
    <row r="610" ht="15.75" hidden="1" customHeight="1"/>
    <row r="611" ht="15.75" hidden="1" customHeight="1"/>
    <row r="612" ht="15.75" hidden="1" customHeight="1"/>
    <row r="613" ht="15.75" hidden="1" customHeight="1"/>
    <row r="614" ht="15.75" hidden="1" customHeight="1"/>
    <row r="615" ht="15.75" hidden="1" customHeight="1"/>
    <row r="616" ht="15.75" hidden="1" customHeight="1"/>
    <row r="617" ht="15.75" hidden="1" customHeight="1"/>
    <row r="618" ht="15.75" hidden="1" customHeight="1"/>
    <row r="619" ht="15.75" hidden="1" customHeight="1"/>
    <row r="620" ht="15.75" hidden="1" customHeight="1"/>
    <row r="621" ht="15.75" hidden="1" customHeight="1"/>
    <row r="622" ht="15.75" hidden="1" customHeight="1"/>
    <row r="623" ht="15.75" hidden="1" customHeight="1"/>
    <row r="624" ht="15.75" hidden="1" customHeight="1"/>
    <row r="625" ht="15.75" hidden="1" customHeight="1"/>
    <row r="626" ht="15.75" hidden="1" customHeight="1"/>
    <row r="627" ht="15.75" hidden="1" customHeight="1"/>
    <row r="628" ht="15.75" hidden="1" customHeight="1"/>
    <row r="629" ht="15.75" hidden="1" customHeight="1"/>
    <row r="630" ht="15.75" hidden="1" customHeight="1"/>
    <row r="631" ht="15.75" hidden="1" customHeight="1"/>
    <row r="632" ht="15.75" hidden="1" customHeight="1"/>
    <row r="633" ht="15.75" hidden="1" customHeight="1"/>
    <row r="634" ht="15.75" hidden="1" customHeight="1"/>
    <row r="635" ht="15.75" hidden="1" customHeight="1"/>
    <row r="636" ht="15.75" hidden="1" customHeight="1"/>
    <row r="637" ht="15.75" hidden="1" customHeight="1"/>
    <row r="638" ht="15.75" hidden="1" customHeight="1"/>
    <row r="639" ht="15.75" hidden="1" customHeight="1"/>
    <row r="640" ht="15.75" hidden="1" customHeight="1"/>
    <row r="641" ht="15.75" hidden="1" customHeight="1"/>
    <row r="642" ht="15.75" hidden="1" customHeight="1"/>
    <row r="643" ht="15.75" hidden="1" customHeight="1"/>
    <row r="644" ht="15.75" hidden="1" customHeight="1"/>
    <row r="645" ht="15.75" hidden="1" customHeight="1"/>
    <row r="646" ht="15.75" hidden="1" customHeight="1"/>
    <row r="647" ht="15.75" hidden="1" customHeight="1"/>
    <row r="648" ht="15.75" hidden="1" customHeight="1"/>
    <row r="649" ht="15.75" hidden="1" customHeight="1"/>
    <row r="650" ht="15.75" hidden="1" customHeight="1"/>
    <row r="651" ht="15.75" hidden="1" customHeight="1"/>
    <row r="652" ht="15.75" hidden="1" customHeight="1"/>
    <row r="653" ht="15.75" hidden="1" customHeight="1"/>
    <row r="654" ht="15.75" hidden="1" customHeight="1"/>
    <row r="655" ht="15.75" hidden="1" customHeight="1"/>
    <row r="656" ht="15.75" hidden="1" customHeight="1"/>
    <row r="657" ht="15.75" hidden="1" customHeight="1"/>
    <row r="658" ht="15.75" hidden="1" customHeight="1"/>
    <row r="659" ht="15.75" hidden="1" customHeight="1"/>
    <row r="660" ht="15.75" hidden="1" customHeight="1"/>
    <row r="661" ht="15.75" hidden="1" customHeight="1"/>
    <row r="662" ht="15.75" hidden="1" customHeight="1"/>
    <row r="663" ht="15.75" hidden="1" customHeight="1"/>
    <row r="664" ht="15.75" hidden="1" customHeight="1"/>
    <row r="665" ht="15.75" hidden="1" customHeight="1"/>
    <row r="666" ht="15.75" hidden="1" customHeight="1"/>
    <row r="667" ht="15.75" hidden="1" customHeight="1"/>
    <row r="668" ht="15.75" hidden="1" customHeight="1"/>
    <row r="669" ht="15.75" hidden="1" customHeight="1"/>
    <row r="670" ht="15.75" hidden="1" customHeight="1"/>
    <row r="671" ht="15.75" hidden="1" customHeight="1"/>
    <row r="672" ht="15.75" hidden="1" customHeight="1"/>
    <row r="673" ht="15.75" hidden="1" customHeight="1"/>
    <row r="674" ht="15.75" hidden="1" customHeight="1"/>
    <row r="675" ht="15.75" hidden="1" customHeight="1"/>
    <row r="676" ht="15.75" hidden="1" customHeight="1"/>
    <row r="677" ht="15.75" hidden="1" customHeight="1"/>
    <row r="678" ht="15.75" hidden="1" customHeight="1"/>
    <row r="679" ht="15.75" hidden="1" customHeight="1"/>
    <row r="680" ht="15.75" hidden="1" customHeight="1"/>
    <row r="681" ht="15.75" hidden="1" customHeight="1"/>
    <row r="682" ht="15.75" hidden="1" customHeight="1"/>
    <row r="683" ht="15.75" hidden="1" customHeight="1"/>
    <row r="684" ht="15.75" hidden="1" customHeight="1"/>
    <row r="685" ht="15.75" hidden="1" customHeight="1"/>
    <row r="686" ht="15.75" hidden="1" customHeight="1"/>
    <row r="687" ht="15.75" hidden="1" customHeight="1"/>
    <row r="688" ht="15.75" hidden="1" customHeight="1"/>
    <row r="689" ht="15.75" hidden="1" customHeight="1"/>
    <row r="690" ht="15.75" hidden="1" customHeight="1"/>
    <row r="691" ht="15.75" hidden="1" customHeight="1"/>
    <row r="692" ht="15.75" hidden="1" customHeight="1"/>
    <row r="693" ht="15.75" hidden="1" customHeight="1"/>
    <row r="694" ht="15.75" hidden="1" customHeight="1"/>
    <row r="695" ht="15.75" hidden="1" customHeight="1"/>
    <row r="696" ht="15.75" hidden="1" customHeight="1"/>
    <row r="697" ht="15.75" hidden="1" customHeight="1"/>
    <row r="698" ht="15.75" hidden="1" customHeight="1"/>
    <row r="699" ht="15.75" hidden="1" customHeight="1"/>
    <row r="700" ht="15.75" hidden="1" customHeight="1"/>
    <row r="701" ht="15.75" hidden="1" customHeight="1"/>
    <row r="702" ht="15.75" hidden="1" customHeight="1"/>
    <row r="703" ht="15.75" hidden="1" customHeight="1"/>
    <row r="704" ht="15.75" hidden="1" customHeight="1"/>
    <row r="705" ht="15.75" hidden="1" customHeight="1"/>
    <row r="706" ht="15.75" hidden="1" customHeight="1"/>
    <row r="707" ht="15.75" hidden="1" customHeight="1"/>
    <row r="708" ht="15.75" hidden="1" customHeight="1"/>
    <row r="709" ht="15.75" hidden="1" customHeight="1"/>
    <row r="710" ht="15.75" hidden="1" customHeight="1"/>
    <row r="711" ht="15.75" hidden="1" customHeight="1"/>
    <row r="712" ht="15.75" hidden="1" customHeight="1"/>
    <row r="713" ht="15.75" hidden="1" customHeight="1"/>
    <row r="714" ht="15.75" hidden="1" customHeight="1"/>
    <row r="715" ht="15.75" hidden="1" customHeight="1"/>
    <row r="716" ht="15.75" hidden="1" customHeight="1"/>
    <row r="717" ht="15.75" hidden="1" customHeight="1"/>
    <row r="718" ht="15.75" hidden="1" customHeight="1"/>
    <row r="719" ht="15.75" hidden="1" customHeight="1"/>
    <row r="720" ht="15.75" hidden="1" customHeight="1"/>
    <row r="721" ht="15.75" hidden="1" customHeight="1"/>
    <row r="722" ht="15.75" hidden="1" customHeight="1"/>
    <row r="723" ht="15.75" hidden="1" customHeight="1"/>
    <row r="724" ht="15.75" hidden="1" customHeight="1"/>
    <row r="725" ht="15.75" hidden="1" customHeight="1"/>
    <row r="726" ht="15.75" hidden="1" customHeight="1"/>
    <row r="727" ht="15.75" hidden="1" customHeight="1"/>
    <row r="728" ht="15.75" hidden="1" customHeight="1"/>
    <row r="729" ht="15.75" hidden="1" customHeight="1"/>
    <row r="730" ht="15.75" hidden="1" customHeight="1"/>
    <row r="731" ht="15.75" hidden="1" customHeight="1"/>
    <row r="732" ht="15.75" hidden="1" customHeight="1"/>
    <row r="733" ht="15.75" hidden="1" customHeight="1"/>
    <row r="734" ht="15.75" hidden="1" customHeight="1"/>
    <row r="735" ht="15.75" hidden="1" customHeight="1"/>
    <row r="736" ht="15.75" hidden="1" customHeight="1"/>
    <row r="737" ht="15.75" hidden="1" customHeight="1"/>
    <row r="738" ht="15.75" hidden="1" customHeight="1"/>
    <row r="739" ht="15.75" hidden="1" customHeight="1"/>
    <row r="740" ht="15.75" hidden="1" customHeight="1"/>
    <row r="741" ht="15.75" hidden="1" customHeight="1"/>
    <row r="742" ht="15.75" hidden="1" customHeight="1"/>
    <row r="743" ht="15.75" hidden="1" customHeight="1"/>
    <row r="744" ht="15.75" hidden="1" customHeight="1"/>
    <row r="745" ht="15.75" hidden="1" customHeight="1"/>
    <row r="746" ht="15.75" hidden="1" customHeight="1"/>
    <row r="747" ht="15.75" hidden="1" customHeight="1"/>
    <row r="748" ht="15.75" hidden="1" customHeight="1"/>
    <row r="749" ht="15.75" hidden="1" customHeight="1"/>
    <row r="750" ht="15.75" hidden="1" customHeight="1"/>
    <row r="751" ht="15.75" hidden="1" customHeight="1"/>
    <row r="752" ht="15.75" hidden="1" customHeight="1"/>
    <row r="753" ht="15.75" hidden="1" customHeight="1"/>
  </sheetData>
  <sheetProtection algorithmName="SHA-512" hashValue="BvfZ+sZNLyc/DnarCsDc8d0oVliCqQAacx5419meA+qSVwPrHiXQKGo5hMr14gqiKgEMPSVuecoIKXbXeaxX2w==" saltValue="WLnD4Ol4F70Pd1DWfPrayw==" spinCount="100000" sheet="1" objects="1" scenarios="1" formatColumns="0" formatRows="0" autoFilter="0"/>
  <mergeCells count="14">
    <mergeCell ref="D53:I53"/>
    <mergeCell ref="C54:I57"/>
    <mergeCell ref="C39:I40"/>
    <mergeCell ref="D6:I6"/>
    <mergeCell ref="D16:I16"/>
    <mergeCell ref="C17:I32"/>
    <mergeCell ref="D34:I34"/>
    <mergeCell ref="C35:I36"/>
    <mergeCell ref="D38:I38"/>
    <mergeCell ref="C7:I13"/>
    <mergeCell ref="C14:I14"/>
    <mergeCell ref="C41:I41"/>
    <mergeCell ref="C42:C43"/>
    <mergeCell ref="E42:H42"/>
  </mergeCells>
  <hyperlinks>
    <hyperlink ref="E3" location="'Ética, integridade e compliance'!C6" display="GRI 2-26" xr:uid="{9D5A8C60-EEAA-4F9A-BB90-E43C70F5B55F}"/>
    <hyperlink ref="F3" location="'Ética, integridade e compliance'!C16" display="GRI 3-3" xr:uid="{C9B0B7D1-24BC-4BA8-AA7A-B786E9E0B687}"/>
    <hyperlink ref="G3" location="'Ética, integridade e compliance'!C34" display="GRI 205-1" xr:uid="{AA9D664E-24D4-461B-BFCB-26D58DCBB46C}"/>
    <hyperlink ref="H3" location="'Ética, integridade e compliance'!C38" display="GRI 205-2" xr:uid="{8206A951-E613-4605-8578-0ADB045E600A}"/>
    <hyperlink ref="I3" location="'Ética, integridade e compliance'!C53" display="SASB EM-EP-510a.2" xr:uid="{0BE69E6F-61A6-468B-AC19-84D512BF1CB5}"/>
    <hyperlink ref="C14:I14" r:id="rId1" display="Saiba mais em: https://eneva.com.br/a-eneva/governanca-e-compliance/" xr:uid="{6A45297A-AFE4-46DC-A6A0-F66E6A2923D4}"/>
  </hyperlinks>
  <pageMargins left="0.511811024" right="0.511811024" top="0.78740157499999996" bottom="0.78740157499999996" header="0.31496062000000002" footer="0.31496062000000002"/>
  <pageSetup paperSize="9"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BF47C-ADE5-4449-AD9F-41F3C6936426}">
  <sheetPr>
    <tabColor rgb="FFE4562E"/>
  </sheetPr>
  <dimension ref="A1:AS741"/>
  <sheetViews>
    <sheetView showGridLines="0" showRowColHeaders="0" workbookViewId="0">
      <pane xSplit="1" ySplit="2" topLeftCell="B3" activePane="bottomRight" state="frozen"/>
      <selection activeCell="C3" sqref="C3"/>
      <selection pane="topRight" activeCell="C3" sqref="C3"/>
      <selection pane="bottomLeft" activeCell="C3" sqref="C3"/>
      <selection pane="bottomRight"/>
    </sheetView>
  </sheetViews>
  <sheetFormatPr defaultColWidth="0" defaultRowHeight="0" customHeight="1" zeroHeight="1"/>
  <cols>
    <col min="1" max="1" width="33.7109375" style="157" customWidth="1"/>
    <col min="2" max="2" width="3.7109375" style="136" customWidth="1"/>
    <col min="3" max="9" width="20.85546875" style="134" customWidth="1"/>
    <col min="10" max="12" width="14.140625" style="134" customWidth="1"/>
    <col min="13" max="13" width="8.42578125" style="134" customWidth="1"/>
    <col min="14" max="21" width="14.140625" style="134" hidden="1" customWidth="1"/>
    <col min="22" max="23" width="30" style="134" hidden="1" customWidth="1"/>
    <col min="24" max="33" width="18.140625" style="134" hidden="1" customWidth="1"/>
    <col min="34" max="16384" width="0" style="134" hidden="1"/>
  </cols>
  <sheetData>
    <row r="1" spans="1:45" ht="24.95" customHeight="1">
      <c r="A1" s="142"/>
      <c r="B1" s="58"/>
      <c r="C1" s="58"/>
      <c r="D1" s="58"/>
      <c r="E1" s="59"/>
      <c r="F1" s="60"/>
      <c r="G1" s="60"/>
      <c r="H1" s="60"/>
      <c r="I1" s="60"/>
      <c r="J1" s="82"/>
      <c r="K1" s="82"/>
      <c r="L1" s="82"/>
      <c r="M1" s="177"/>
      <c r="O1" s="58"/>
      <c r="P1" s="58"/>
      <c r="Q1" s="58"/>
      <c r="R1" s="58"/>
      <c r="S1" s="58"/>
      <c r="T1" s="58"/>
      <c r="U1" s="178"/>
      <c r="V1" s="179"/>
      <c r="W1" s="179"/>
      <c r="X1" s="179"/>
      <c r="Y1" s="179"/>
      <c r="Z1" s="180"/>
      <c r="AA1" s="179"/>
      <c r="AB1" s="179"/>
      <c r="AC1" s="179"/>
      <c r="AD1" s="179"/>
      <c r="AE1" s="179"/>
      <c r="AF1" s="179"/>
      <c r="AG1" s="179"/>
      <c r="AH1" s="179"/>
      <c r="AI1" s="179"/>
      <c r="AJ1" s="179"/>
      <c r="AK1" s="179"/>
      <c r="AL1" s="179"/>
      <c r="AM1" s="179"/>
      <c r="AN1" s="179"/>
      <c r="AO1" s="180"/>
      <c r="AP1" s="179"/>
      <c r="AQ1" s="179"/>
      <c r="AR1" s="179"/>
      <c r="AS1" s="179"/>
    </row>
    <row r="2" spans="1:45" ht="24.95" customHeight="1">
      <c r="B2" s="82"/>
      <c r="C2" s="181"/>
      <c r="D2" s="82"/>
      <c r="E2" s="177"/>
      <c r="F2" s="177"/>
      <c r="G2" s="177"/>
      <c r="H2" s="177"/>
      <c r="I2" s="177"/>
      <c r="J2" s="82"/>
      <c r="K2" s="82"/>
      <c r="L2" s="82"/>
      <c r="M2" s="177"/>
      <c r="O2" s="58"/>
      <c r="P2" s="58"/>
      <c r="Q2" s="58"/>
      <c r="R2" s="58"/>
      <c r="S2" s="58"/>
      <c r="T2" s="58"/>
      <c r="U2" s="178"/>
      <c r="V2" s="179"/>
      <c r="W2" s="179"/>
      <c r="X2" s="179"/>
      <c r="Y2" s="179"/>
      <c r="Z2" s="180"/>
      <c r="AA2" s="179"/>
      <c r="AB2" s="179"/>
      <c r="AC2" s="179"/>
      <c r="AD2" s="179"/>
      <c r="AE2" s="179"/>
      <c r="AF2" s="179"/>
      <c r="AG2" s="179"/>
      <c r="AH2" s="179"/>
      <c r="AI2" s="179"/>
      <c r="AJ2" s="179"/>
      <c r="AK2" s="179"/>
      <c r="AL2" s="179"/>
      <c r="AM2" s="179"/>
      <c r="AN2" s="179"/>
      <c r="AO2" s="180"/>
      <c r="AP2" s="179"/>
      <c r="AQ2" s="179"/>
      <c r="AR2" s="179"/>
      <c r="AS2" s="179"/>
    </row>
    <row r="3" spans="1:45" ht="24.95" customHeight="1">
      <c r="B3" s="82"/>
      <c r="C3" s="237" t="str">
        <f>Índice!B32</f>
        <v>GOVERNANÇA CORPORATIVA</v>
      </c>
      <c r="D3" s="82"/>
      <c r="E3" s="192" t="s">
        <v>518</v>
      </c>
      <c r="F3" s="192" t="s">
        <v>516</v>
      </c>
      <c r="G3" s="192" t="s">
        <v>519</v>
      </c>
      <c r="H3" s="192" t="s">
        <v>520</v>
      </c>
      <c r="I3" s="192" t="s">
        <v>517</v>
      </c>
      <c r="J3" s="82"/>
      <c r="K3" s="82"/>
      <c r="L3" s="82"/>
      <c r="M3" s="177"/>
      <c r="O3" s="58"/>
      <c r="P3" s="58"/>
      <c r="Q3" s="58"/>
      <c r="R3" s="58"/>
      <c r="S3" s="58"/>
      <c r="T3" s="58"/>
      <c r="U3" s="178"/>
      <c r="V3" s="179"/>
      <c r="W3" s="179"/>
      <c r="X3" s="179"/>
      <c r="Y3" s="179"/>
      <c r="Z3" s="180"/>
      <c r="AA3" s="179"/>
      <c r="AB3" s="179"/>
      <c r="AC3" s="179"/>
      <c r="AD3" s="179"/>
      <c r="AE3" s="179"/>
      <c r="AF3" s="179"/>
      <c r="AG3" s="179"/>
      <c r="AH3" s="179"/>
      <c r="AI3" s="179"/>
      <c r="AJ3" s="179"/>
      <c r="AK3" s="179"/>
      <c r="AL3" s="179"/>
      <c r="AM3" s="179"/>
      <c r="AN3" s="179"/>
      <c r="AO3" s="180"/>
      <c r="AP3" s="179"/>
      <c r="AQ3" s="179"/>
      <c r="AR3" s="179"/>
      <c r="AS3" s="179"/>
    </row>
    <row r="4" spans="1:45" ht="24.95" customHeight="1">
      <c r="B4" s="82"/>
      <c r="C4" s="118" t="str">
        <f>Índice!C32</f>
        <v>Regulamentações, gestão de riscos e oportunidades</v>
      </c>
      <c r="D4" s="82"/>
      <c r="E4" s="191"/>
      <c r="F4" s="191"/>
      <c r="G4" s="191"/>
      <c r="H4" s="191"/>
      <c r="I4" s="191"/>
      <c r="J4" s="82"/>
      <c r="K4" s="82"/>
      <c r="L4" s="82"/>
      <c r="M4" s="177"/>
      <c r="O4" s="58"/>
      <c r="P4" s="58"/>
      <c r="Q4" s="58"/>
      <c r="R4" s="58"/>
      <c r="S4" s="58"/>
      <c r="T4" s="58"/>
      <c r="U4" s="178"/>
      <c r="V4" s="179"/>
      <c r="W4" s="179"/>
      <c r="X4" s="179"/>
      <c r="Y4" s="179"/>
      <c r="Z4" s="180"/>
      <c r="AA4" s="179"/>
      <c r="AB4" s="179"/>
      <c r="AC4" s="179"/>
      <c r="AD4" s="179"/>
      <c r="AE4" s="179"/>
      <c r="AF4" s="179"/>
      <c r="AG4" s="179"/>
      <c r="AH4" s="179"/>
      <c r="AI4" s="179"/>
      <c r="AJ4" s="179"/>
      <c r="AK4" s="179"/>
      <c r="AL4" s="179"/>
      <c r="AM4" s="179"/>
      <c r="AN4" s="179"/>
      <c r="AO4" s="180"/>
      <c r="AP4" s="179"/>
      <c r="AQ4" s="179"/>
      <c r="AR4" s="179"/>
      <c r="AS4" s="179"/>
    </row>
    <row r="5" spans="1:45" ht="24.95" customHeight="1">
      <c r="B5" s="82"/>
      <c r="C5" s="181"/>
      <c r="D5" s="82"/>
      <c r="E5" s="82"/>
      <c r="F5" s="82"/>
      <c r="G5" s="82"/>
      <c r="H5" s="82"/>
      <c r="I5" s="82"/>
      <c r="J5" s="82"/>
      <c r="K5" s="82"/>
      <c r="L5" s="82"/>
      <c r="M5" s="177"/>
      <c r="O5" s="58"/>
      <c r="P5" s="58"/>
      <c r="Q5" s="58"/>
      <c r="R5" s="58"/>
      <c r="S5" s="58"/>
      <c r="T5" s="58"/>
      <c r="U5" s="178"/>
      <c r="V5" s="179"/>
      <c r="W5" s="179"/>
      <c r="X5" s="179"/>
      <c r="Y5" s="179"/>
      <c r="Z5" s="180"/>
      <c r="AA5" s="179"/>
      <c r="AB5" s="179"/>
      <c r="AC5" s="179"/>
      <c r="AD5" s="179"/>
      <c r="AE5" s="179"/>
      <c r="AF5" s="179"/>
      <c r="AG5" s="179"/>
      <c r="AH5" s="179"/>
      <c r="AI5" s="179"/>
      <c r="AJ5" s="179"/>
      <c r="AK5" s="179"/>
      <c r="AL5" s="179"/>
      <c r="AM5" s="179"/>
      <c r="AN5" s="179"/>
      <c r="AO5" s="180"/>
      <c r="AP5" s="179"/>
      <c r="AQ5" s="179"/>
      <c r="AR5" s="179"/>
      <c r="AS5" s="179"/>
    </row>
    <row r="6" spans="1:45" ht="24.95" customHeight="1">
      <c r="A6" s="143"/>
      <c r="B6" s="82"/>
      <c r="C6" s="144" t="s">
        <v>518</v>
      </c>
      <c r="D6" s="730" t="s">
        <v>511</v>
      </c>
      <c r="E6" s="731"/>
      <c r="F6" s="731"/>
      <c r="G6" s="731"/>
      <c r="H6" s="731"/>
      <c r="I6" s="732"/>
      <c r="J6" s="84"/>
      <c r="K6" s="84"/>
      <c r="L6" s="84"/>
      <c r="M6" s="53"/>
      <c r="N6" s="135"/>
      <c r="O6" s="182"/>
      <c r="P6" s="182"/>
      <c r="Q6" s="182"/>
      <c r="R6" s="182"/>
      <c r="S6" s="182"/>
      <c r="T6" s="182"/>
      <c r="U6" s="183"/>
      <c r="V6" s="184"/>
      <c r="W6" s="184"/>
      <c r="X6" s="184"/>
      <c r="Y6" s="184"/>
      <c r="Z6" s="185"/>
      <c r="AA6" s="184"/>
      <c r="AB6" s="184"/>
      <c r="AC6" s="184"/>
      <c r="AD6" s="184"/>
      <c r="AE6" s="184"/>
      <c r="AF6" s="184"/>
      <c r="AG6" s="184"/>
      <c r="AH6" s="184"/>
      <c r="AI6" s="184"/>
      <c r="AJ6" s="184"/>
      <c r="AK6" s="184"/>
      <c r="AL6" s="184"/>
      <c r="AM6" s="184"/>
      <c r="AN6" s="184"/>
      <c r="AO6" s="180"/>
      <c r="AP6" s="179"/>
      <c r="AQ6" s="179"/>
      <c r="AR6" s="179"/>
      <c r="AS6" s="179"/>
    </row>
    <row r="7" spans="1:45" ht="24.95" customHeight="1">
      <c r="A7" s="143"/>
      <c r="B7" s="82"/>
      <c r="C7" s="749" t="s">
        <v>63</v>
      </c>
      <c r="D7" s="749"/>
      <c r="E7" s="749"/>
      <c r="F7" s="749"/>
      <c r="G7" s="749"/>
      <c r="H7" s="749"/>
      <c r="I7" s="749"/>
      <c r="J7" s="126"/>
      <c r="K7" s="126"/>
      <c r="L7" s="126"/>
      <c r="M7" s="154"/>
    </row>
    <row r="8" spans="1:45" ht="24.95" customHeight="1">
      <c r="B8" s="186"/>
      <c r="C8" s="718"/>
      <c r="D8" s="718"/>
      <c r="E8" s="718"/>
      <c r="F8" s="718"/>
      <c r="G8" s="718"/>
      <c r="H8" s="718"/>
      <c r="I8" s="718"/>
      <c r="J8" s="128"/>
      <c r="K8" s="128"/>
      <c r="L8" s="128"/>
      <c r="M8" s="155"/>
    </row>
    <row r="9" spans="1:45" ht="24.95" customHeight="1">
      <c r="B9" s="186"/>
      <c r="C9" s="718"/>
      <c r="D9" s="718"/>
      <c r="E9" s="718"/>
      <c r="F9" s="718"/>
      <c r="G9" s="718"/>
      <c r="H9" s="718"/>
      <c r="I9" s="718"/>
      <c r="J9" s="128"/>
      <c r="K9" s="128"/>
      <c r="L9" s="128"/>
      <c r="M9" s="187"/>
    </row>
    <row r="10" spans="1:45" ht="24.95" customHeight="1">
      <c r="B10" s="186"/>
      <c r="C10" s="718"/>
      <c r="D10" s="718"/>
      <c r="E10" s="718"/>
      <c r="F10" s="718"/>
      <c r="G10" s="718"/>
      <c r="H10" s="718"/>
      <c r="I10" s="718"/>
      <c r="J10" s="128"/>
      <c r="K10" s="128"/>
      <c r="L10" s="128"/>
      <c r="M10" s="187"/>
    </row>
    <row r="11" spans="1:45" ht="24.95" customHeight="1">
      <c r="B11" s="186"/>
      <c r="C11" s="718"/>
      <c r="D11" s="718"/>
      <c r="E11" s="718"/>
      <c r="F11" s="718"/>
      <c r="G11" s="718"/>
      <c r="H11" s="718"/>
      <c r="I11" s="718"/>
      <c r="J11" s="128"/>
      <c r="K11" s="128"/>
      <c r="L11" s="128"/>
      <c r="M11" s="135"/>
    </row>
    <row r="12" spans="1:45" ht="24.95" customHeight="1">
      <c r="B12" s="186"/>
      <c r="C12" s="718"/>
      <c r="D12" s="718"/>
      <c r="E12" s="718"/>
      <c r="F12" s="718"/>
      <c r="G12" s="718"/>
      <c r="H12" s="718"/>
      <c r="I12" s="718"/>
    </row>
    <row r="13" spans="1:45" ht="24.95" customHeight="1">
      <c r="B13" s="186"/>
      <c r="C13" s="718"/>
      <c r="D13" s="718"/>
      <c r="E13" s="718"/>
      <c r="F13" s="718"/>
      <c r="G13" s="718"/>
      <c r="H13" s="718"/>
      <c r="I13" s="718"/>
      <c r="J13" s="84"/>
      <c r="K13" s="84"/>
      <c r="L13" s="84"/>
      <c r="M13" s="53"/>
      <c r="N13" s="135"/>
      <c r="O13" s="182"/>
      <c r="P13" s="182"/>
      <c r="Q13" s="182"/>
      <c r="R13" s="182"/>
      <c r="S13" s="182"/>
      <c r="T13" s="182"/>
      <c r="U13" s="183"/>
      <c r="V13" s="184"/>
      <c r="W13" s="184"/>
      <c r="X13" s="184"/>
      <c r="Y13" s="184"/>
      <c r="Z13" s="185"/>
      <c r="AA13" s="184"/>
      <c r="AB13" s="184"/>
      <c r="AC13" s="184"/>
      <c r="AD13" s="184"/>
      <c r="AE13" s="184"/>
      <c r="AF13" s="184"/>
      <c r="AG13" s="184"/>
      <c r="AH13" s="184"/>
      <c r="AI13" s="184"/>
      <c r="AJ13" s="184"/>
      <c r="AK13" s="184"/>
      <c r="AL13" s="184"/>
      <c r="AM13" s="184"/>
      <c r="AN13" s="184"/>
      <c r="AO13" s="180"/>
      <c r="AP13" s="179"/>
      <c r="AQ13" s="179"/>
      <c r="AR13" s="179"/>
      <c r="AS13" s="179"/>
    </row>
    <row r="14" spans="1:45" ht="24.95" customHeight="1">
      <c r="B14" s="186"/>
      <c r="C14" s="718"/>
      <c r="D14" s="718"/>
      <c r="E14" s="718"/>
      <c r="F14" s="718"/>
      <c r="G14" s="718"/>
      <c r="H14" s="718"/>
      <c r="I14" s="718"/>
      <c r="J14" s="188"/>
      <c r="K14" s="188"/>
      <c r="L14" s="188"/>
      <c r="M14" s="154"/>
    </row>
    <row r="15" spans="1:45" ht="24.95" customHeight="1">
      <c r="B15" s="186"/>
      <c r="C15" s="718"/>
      <c r="D15" s="718"/>
      <c r="E15" s="718"/>
      <c r="F15" s="718"/>
      <c r="G15" s="718"/>
      <c r="H15" s="718"/>
      <c r="I15" s="718"/>
      <c r="J15" s="59"/>
      <c r="K15" s="59"/>
      <c r="L15" s="59"/>
      <c r="M15" s="156"/>
    </row>
    <row r="16" spans="1:45" ht="24.95" customHeight="1">
      <c r="B16" s="186"/>
      <c r="C16" s="718"/>
      <c r="D16" s="718"/>
      <c r="E16" s="718"/>
      <c r="F16" s="718"/>
      <c r="G16" s="718"/>
      <c r="H16" s="718"/>
      <c r="I16" s="718"/>
      <c r="J16" s="59"/>
      <c r="K16" s="59"/>
      <c r="L16" s="59"/>
      <c r="M16" s="156"/>
    </row>
    <row r="17" spans="2:45" ht="24.95" customHeight="1">
      <c r="B17" s="186"/>
      <c r="C17" s="718"/>
      <c r="D17" s="718"/>
      <c r="E17" s="718"/>
      <c r="F17" s="718"/>
      <c r="G17" s="718"/>
      <c r="H17" s="718"/>
      <c r="I17" s="718"/>
      <c r="J17" s="59"/>
      <c r="K17" s="59"/>
      <c r="L17" s="59"/>
      <c r="M17" s="156"/>
    </row>
    <row r="18" spans="2:45" ht="24.95" customHeight="1">
      <c r="B18" s="186"/>
      <c r="C18" s="718"/>
      <c r="D18" s="718"/>
      <c r="E18" s="718"/>
      <c r="F18" s="718"/>
      <c r="G18" s="718"/>
      <c r="H18" s="718"/>
      <c r="I18" s="718"/>
      <c r="J18" s="59"/>
      <c r="K18" s="59"/>
      <c r="L18" s="59"/>
      <c r="M18" s="156"/>
    </row>
    <row r="19" spans="2:45" ht="24.95" customHeight="1">
      <c r="B19" s="186"/>
      <c r="C19" s="89"/>
      <c r="D19" s="89"/>
      <c r="E19" s="89"/>
      <c r="F19" s="89"/>
      <c r="G19" s="89"/>
      <c r="H19" s="89"/>
      <c r="I19" s="89"/>
      <c r="J19" s="59"/>
      <c r="K19" s="59"/>
      <c r="L19" s="59"/>
      <c r="M19" s="156"/>
    </row>
    <row r="20" spans="2:45" ht="35.1" customHeight="1">
      <c r="B20" s="186"/>
      <c r="C20" s="144" t="s">
        <v>516</v>
      </c>
      <c r="D20" s="730" t="s">
        <v>515</v>
      </c>
      <c r="E20" s="731"/>
      <c r="F20" s="731"/>
      <c r="G20" s="731"/>
      <c r="H20" s="731"/>
      <c r="I20" s="732"/>
      <c r="J20" s="59"/>
      <c r="K20" s="59"/>
      <c r="L20" s="59"/>
      <c r="M20" s="156"/>
    </row>
    <row r="21" spans="2:45" ht="24.95" customHeight="1">
      <c r="B21" s="186"/>
      <c r="C21" s="749" t="s">
        <v>748</v>
      </c>
      <c r="D21" s="749"/>
      <c r="E21" s="749"/>
      <c r="F21" s="749"/>
      <c r="G21" s="749"/>
      <c r="H21" s="749"/>
      <c r="I21" s="749"/>
      <c r="J21" s="59"/>
      <c r="K21" s="59"/>
      <c r="L21" s="59"/>
      <c r="M21" s="156"/>
    </row>
    <row r="22" spans="2:45" ht="24.95" customHeight="1">
      <c r="B22" s="186"/>
      <c r="C22" s="718"/>
      <c r="D22" s="718"/>
      <c r="E22" s="718"/>
      <c r="F22" s="718"/>
      <c r="G22" s="718"/>
      <c r="H22" s="718"/>
      <c r="I22" s="718"/>
      <c r="J22" s="59"/>
      <c r="K22" s="59"/>
      <c r="L22" s="59"/>
      <c r="M22" s="156"/>
    </row>
    <row r="23" spans="2:45" ht="24.95" customHeight="1">
      <c r="B23" s="186"/>
      <c r="C23" s="718"/>
      <c r="D23" s="718"/>
      <c r="E23" s="718"/>
      <c r="F23" s="718"/>
      <c r="G23" s="718"/>
      <c r="H23" s="718"/>
      <c r="I23" s="718"/>
      <c r="J23" s="59"/>
      <c r="K23" s="59"/>
      <c r="L23" s="59"/>
      <c r="M23" s="156"/>
    </row>
    <row r="24" spans="2:45" ht="24.95" customHeight="1">
      <c r="B24" s="186"/>
      <c r="C24" s="718"/>
      <c r="D24" s="718"/>
      <c r="E24" s="718"/>
      <c r="F24" s="718"/>
      <c r="G24" s="718"/>
      <c r="H24" s="718"/>
      <c r="I24" s="718"/>
      <c r="J24" s="59"/>
      <c r="K24" s="59"/>
      <c r="L24" s="59"/>
      <c r="M24" s="156"/>
    </row>
    <row r="25" spans="2:45" ht="24.95" customHeight="1">
      <c r="B25" s="186"/>
      <c r="C25" s="718"/>
      <c r="D25" s="718"/>
      <c r="E25" s="718"/>
      <c r="F25" s="718"/>
      <c r="G25" s="718"/>
      <c r="H25" s="718"/>
      <c r="I25" s="718"/>
      <c r="J25" s="59"/>
      <c r="K25" s="59"/>
      <c r="L25" s="59"/>
      <c r="M25" s="156"/>
    </row>
    <row r="26" spans="2:45" ht="24.95" customHeight="1">
      <c r="B26" s="82"/>
      <c r="C26" s="718"/>
      <c r="D26" s="718"/>
      <c r="E26" s="718"/>
      <c r="F26" s="718"/>
      <c r="G26" s="718"/>
      <c r="H26" s="718"/>
      <c r="I26" s="718"/>
      <c r="J26" s="59"/>
      <c r="K26" s="59"/>
      <c r="L26" s="59"/>
      <c r="M26" s="156"/>
    </row>
    <row r="27" spans="2:45" ht="24.95" customHeight="1">
      <c r="B27" s="82"/>
      <c r="C27" s="718"/>
      <c r="D27" s="718"/>
      <c r="E27" s="718"/>
      <c r="F27" s="718"/>
      <c r="G27" s="718"/>
      <c r="H27" s="718"/>
      <c r="I27" s="718"/>
      <c r="J27" s="59"/>
      <c r="K27" s="59"/>
      <c r="L27" s="59"/>
      <c r="M27" s="156"/>
    </row>
    <row r="28" spans="2:45" ht="24.95" customHeight="1">
      <c r="B28" s="82"/>
      <c r="C28" s="718"/>
      <c r="D28" s="718"/>
      <c r="E28" s="718"/>
      <c r="F28" s="718"/>
      <c r="G28" s="718"/>
      <c r="H28" s="718"/>
      <c r="I28" s="718"/>
      <c r="J28" s="59"/>
      <c r="K28" s="59"/>
      <c r="L28" s="59"/>
      <c r="M28" s="156"/>
    </row>
    <row r="29" spans="2:45" ht="24.95" customHeight="1">
      <c r="B29" s="82"/>
      <c r="C29" s="718"/>
      <c r="D29" s="718"/>
      <c r="E29" s="718"/>
      <c r="F29" s="718"/>
      <c r="G29" s="718"/>
      <c r="H29" s="718"/>
      <c r="I29" s="718"/>
      <c r="J29" s="59"/>
      <c r="K29" s="59"/>
      <c r="L29" s="59"/>
      <c r="M29" s="156"/>
    </row>
    <row r="30" spans="2:45" ht="24.95" customHeight="1">
      <c r="B30" s="82"/>
      <c r="C30" s="718"/>
      <c r="D30" s="718"/>
      <c r="E30" s="718"/>
      <c r="F30" s="718"/>
      <c r="G30" s="718"/>
      <c r="H30" s="718"/>
      <c r="I30" s="718"/>
      <c r="J30" s="59"/>
      <c r="K30" s="59"/>
      <c r="L30" s="59"/>
      <c r="M30" s="155"/>
    </row>
    <row r="31" spans="2:45" ht="24.95" customHeight="1">
      <c r="B31" s="82"/>
      <c r="C31" s="718"/>
      <c r="D31" s="718"/>
      <c r="E31" s="718"/>
      <c r="F31" s="718"/>
      <c r="G31" s="718"/>
      <c r="H31" s="718"/>
      <c r="I31" s="718"/>
      <c r="J31" s="189"/>
      <c r="K31" s="189"/>
      <c r="L31" s="189"/>
      <c r="M31" s="187"/>
    </row>
    <row r="32" spans="2:45" ht="24.95" customHeight="1">
      <c r="B32" s="82"/>
      <c r="C32" s="750"/>
      <c r="D32" s="750"/>
      <c r="E32" s="750"/>
      <c r="F32" s="750"/>
      <c r="G32" s="750"/>
      <c r="H32" s="750"/>
      <c r="I32" s="750"/>
      <c r="J32" s="84"/>
      <c r="K32" s="84"/>
      <c r="L32" s="84"/>
      <c r="M32" s="53"/>
      <c r="N32" s="135"/>
      <c r="O32" s="182"/>
      <c r="P32" s="182"/>
      <c r="Q32" s="182"/>
      <c r="R32" s="182"/>
      <c r="S32" s="182"/>
      <c r="T32" s="182"/>
      <c r="U32" s="183"/>
      <c r="V32" s="184"/>
      <c r="W32" s="184"/>
      <c r="X32" s="184"/>
      <c r="Y32" s="184"/>
      <c r="Z32" s="185"/>
      <c r="AA32" s="184"/>
      <c r="AB32" s="184"/>
      <c r="AC32" s="184"/>
      <c r="AD32" s="184"/>
      <c r="AE32" s="184"/>
      <c r="AF32" s="184"/>
      <c r="AG32" s="184"/>
      <c r="AH32" s="184"/>
      <c r="AI32" s="184"/>
      <c r="AJ32" s="184"/>
      <c r="AK32" s="184"/>
      <c r="AL32" s="184"/>
      <c r="AM32" s="184"/>
      <c r="AN32" s="184"/>
      <c r="AO32" s="180"/>
      <c r="AP32" s="179"/>
      <c r="AQ32" s="179"/>
      <c r="AR32" s="179"/>
      <c r="AS32" s="179"/>
    </row>
    <row r="33" spans="2:45" ht="24.95" customHeight="1">
      <c r="B33" s="82"/>
      <c r="C33" s="127"/>
      <c r="D33" s="128"/>
      <c r="E33" s="128"/>
      <c r="F33" s="128"/>
      <c r="G33" s="128"/>
      <c r="H33" s="128"/>
      <c r="I33" s="128"/>
      <c r="J33" s="128"/>
      <c r="K33" s="128"/>
      <c r="L33" s="128"/>
      <c r="M33" s="156"/>
    </row>
    <row r="34" spans="2:45" ht="24.95" customHeight="1">
      <c r="B34" s="82"/>
      <c r="C34" s="144" t="s">
        <v>519</v>
      </c>
      <c r="D34" s="730" t="s">
        <v>512</v>
      </c>
      <c r="E34" s="731"/>
      <c r="F34" s="731"/>
      <c r="G34" s="731"/>
      <c r="H34" s="731"/>
      <c r="I34" s="732"/>
      <c r="J34" s="128"/>
      <c r="K34" s="128"/>
      <c r="L34" s="128"/>
      <c r="M34" s="156"/>
    </row>
    <row r="35" spans="2:45" ht="24.95" customHeight="1">
      <c r="B35" s="82"/>
      <c r="C35" s="734" t="s">
        <v>64</v>
      </c>
      <c r="D35" s="734"/>
      <c r="E35" s="734"/>
      <c r="F35" s="734"/>
      <c r="G35" s="734"/>
      <c r="H35" s="734"/>
      <c r="I35" s="734"/>
      <c r="J35" s="128"/>
      <c r="K35" s="128"/>
      <c r="L35" s="128"/>
      <c r="M35" s="156"/>
    </row>
    <row r="36" spans="2:45" ht="24.95" customHeight="1">
      <c r="B36" s="82"/>
      <c r="C36" s="711"/>
      <c r="D36" s="711"/>
      <c r="E36" s="711"/>
      <c r="F36" s="711"/>
      <c r="G36" s="711"/>
      <c r="H36" s="711"/>
      <c r="I36" s="711"/>
      <c r="J36" s="128"/>
      <c r="K36" s="128"/>
      <c r="L36" s="128"/>
      <c r="M36" s="156"/>
    </row>
    <row r="37" spans="2:45" ht="24.95" customHeight="1">
      <c r="B37" s="82"/>
      <c r="C37" s="711"/>
      <c r="D37" s="711"/>
      <c r="E37" s="711"/>
      <c r="F37" s="711"/>
      <c r="G37" s="711"/>
      <c r="H37" s="711"/>
      <c r="I37" s="711"/>
      <c r="J37" s="128"/>
      <c r="K37" s="128"/>
      <c r="L37" s="128"/>
      <c r="M37" s="156"/>
    </row>
    <row r="38" spans="2:45" ht="24.95" customHeight="1">
      <c r="B38" s="82"/>
      <c r="C38" s="711"/>
      <c r="D38" s="711"/>
      <c r="E38" s="711"/>
      <c r="F38" s="711"/>
      <c r="G38" s="711"/>
      <c r="H38" s="711"/>
      <c r="I38" s="711"/>
      <c r="J38" s="128"/>
      <c r="K38" s="128"/>
      <c r="L38" s="128"/>
      <c r="M38" s="156"/>
    </row>
    <row r="39" spans="2:45" ht="24.95" customHeight="1">
      <c r="B39" s="82"/>
      <c r="C39" s="711"/>
      <c r="D39" s="711"/>
      <c r="E39" s="711"/>
      <c r="F39" s="711"/>
      <c r="G39" s="711"/>
      <c r="H39" s="711"/>
      <c r="I39" s="711"/>
      <c r="J39" s="84"/>
      <c r="K39" s="84"/>
      <c r="L39" s="84"/>
      <c r="M39" s="53"/>
      <c r="N39" s="135"/>
      <c r="O39" s="182"/>
      <c r="P39" s="182"/>
      <c r="Q39" s="182"/>
      <c r="R39" s="182"/>
      <c r="S39" s="182"/>
      <c r="T39" s="182"/>
      <c r="U39" s="183"/>
      <c r="V39" s="184"/>
      <c r="W39" s="184"/>
      <c r="X39" s="184"/>
      <c r="Y39" s="184"/>
      <c r="Z39" s="185"/>
      <c r="AA39" s="184"/>
      <c r="AB39" s="184"/>
      <c r="AC39" s="184"/>
      <c r="AD39" s="184"/>
      <c r="AE39" s="184"/>
      <c r="AF39" s="184"/>
      <c r="AG39" s="184"/>
      <c r="AH39" s="184"/>
      <c r="AI39" s="184"/>
      <c r="AJ39" s="184"/>
      <c r="AK39" s="184"/>
      <c r="AL39" s="184"/>
      <c r="AM39" s="184"/>
      <c r="AN39" s="184"/>
      <c r="AO39" s="180"/>
      <c r="AP39" s="179"/>
      <c r="AQ39" s="179"/>
      <c r="AR39" s="179"/>
      <c r="AS39" s="179"/>
    </row>
    <row r="40" spans="2:45" ht="24.95" customHeight="1">
      <c r="B40" s="82"/>
      <c r="C40" s="711"/>
      <c r="D40" s="711"/>
      <c r="E40" s="711"/>
      <c r="F40" s="711"/>
      <c r="G40" s="711"/>
      <c r="H40" s="711"/>
      <c r="I40" s="711"/>
      <c r="J40" s="188"/>
      <c r="K40" s="188"/>
      <c r="L40" s="188"/>
      <c r="M40" s="154"/>
    </row>
    <row r="41" spans="2:45" ht="24.95" customHeight="1">
      <c r="B41" s="82"/>
      <c r="C41" s="711"/>
      <c r="D41" s="711"/>
      <c r="E41" s="711"/>
      <c r="F41" s="711"/>
      <c r="G41" s="711"/>
      <c r="H41" s="711"/>
      <c r="I41" s="711"/>
      <c r="J41" s="59"/>
      <c r="K41" s="59"/>
      <c r="L41" s="59"/>
      <c r="M41" s="156"/>
    </row>
    <row r="42" spans="2:45" ht="24.95" customHeight="1">
      <c r="B42" s="82"/>
      <c r="C42" s="59"/>
      <c r="D42" s="59"/>
      <c r="E42" s="59"/>
      <c r="F42" s="59"/>
      <c r="G42" s="59"/>
      <c r="H42" s="59"/>
      <c r="I42" s="59"/>
      <c r="J42" s="59"/>
      <c r="K42" s="59"/>
      <c r="L42" s="59"/>
      <c r="M42" s="156"/>
    </row>
    <row r="43" spans="2:45" ht="24.95" customHeight="1">
      <c r="B43" s="82"/>
      <c r="C43" s="144" t="s">
        <v>520</v>
      </c>
      <c r="D43" s="730" t="s">
        <v>513</v>
      </c>
      <c r="E43" s="731"/>
      <c r="F43" s="731"/>
      <c r="G43" s="731"/>
      <c r="H43" s="731"/>
      <c r="I43" s="732"/>
      <c r="J43" s="59"/>
      <c r="K43" s="59"/>
      <c r="L43" s="59"/>
      <c r="M43" s="156"/>
    </row>
    <row r="44" spans="2:45" ht="24.95" customHeight="1">
      <c r="B44" s="82"/>
      <c r="C44" s="749" t="s">
        <v>747</v>
      </c>
      <c r="D44" s="749"/>
      <c r="E44" s="749"/>
      <c r="F44" s="749"/>
      <c r="G44" s="749"/>
      <c r="H44" s="749"/>
      <c r="I44" s="749"/>
      <c r="J44" s="59"/>
      <c r="K44" s="59"/>
      <c r="L44" s="59"/>
      <c r="M44" s="156"/>
    </row>
    <row r="45" spans="2:45" ht="24.95" customHeight="1">
      <c r="B45" s="82"/>
      <c r="C45" s="718"/>
      <c r="D45" s="718"/>
      <c r="E45" s="718"/>
      <c r="F45" s="718"/>
      <c r="G45" s="718"/>
      <c r="H45" s="718"/>
      <c r="I45" s="718"/>
      <c r="J45" s="59"/>
      <c r="K45" s="59"/>
      <c r="L45" s="59"/>
      <c r="M45" s="156"/>
    </row>
    <row r="46" spans="2:45" ht="24.95" customHeight="1">
      <c r="B46" s="82"/>
      <c r="C46" s="718"/>
      <c r="D46" s="718"/>
      <c r="E46" s="718"/>
      <c r="F46" s="718"/>
      <c r="G46" s="718"/>
      <c r="H46" s="718"/>
      <c r="I46" s="718"/>
      <c r="J46" s="59"/>
      <c r="K46" s="59"/>
      <c r="L46" s="59"/>
      <c r="M46" s="156"/>
    </row>
    <row r="47" spans="2:45" ht="24.95" customHeight="1">
      <c r="B47" s="82"/>
      <c r="C47" s="718"/>
      <c r="D47" s="718"/>
      <c r="E47" s="718"/>
      <c r="F47" s="718"/>
      <c r="G47" s="718"/>
      <c r="H47" s="718"/>
      <c r="I47" s="718"/>
      <c r="J47" s="59"/>
      <c r="K47" s="59"/>
      <c r="L47" s="59"/>
      <c r="M47" s="156"/>
    </row>
    <row r="48" spans="2:45" ht="24.95" customHeight="1">
      <c r="B48" s="82"/>
      <c r="C48" s="718"/>
      <c r="D48" s="718"/>
      <c r="E48" s="718"/>
      <c r="F48" s="718"/>
      <c r="G48" s="718"/>
      <c r="H48" s="718"/>
      <c r="I48" s="718"/>
      <c r="J48" s="59"/>
      <c r="K48" s="59"/>
      <c r="L48" s="59"/>
      <c r="M48" s="156"/>
    </row>
    <row r="49" spans="2:45" ht="24.95" customHeight="1">
      <c r="B49" s="82"/>
      <c r="C49" s="718"/>
      <c r="D49" s="718"/>
      <c r="E49" s="718"/>
      <c r="F49" s="718"/>
      <c r="G49" s="718"/>
      <c r="H49" s="718"/>
      <c r="I49" s="718"/>
      <c r="J49" s="189"/>
      <c r="K49" s="189"/>
      <c r="L49" s="189"/>
      <c r="M49" s="156"/>
    </row>
    <row r="50" spans="2:45" ht="24.95" customHeight="1">
      <c r="B50" s="82"/>
      <c r="C50" s="750"/>
      <c r="D50" s="750"/>
      <c r="E50" s="750"/>
      <c r="F50" s="750"/>
      <c r="G50" s="750"/>
      <c r="H50" s="750"/>
      <c r="I50" s="750"/>
    </row>
    <row r="51" spans="2:45" ht="24.95" customHeight="1">
      <c r="B51" s="82"/>
      <c r="D51" s="84"/>
      <c r="E51" s="84"/>
      <c r="F51" s="84"/>
      <c r="G51" s="84"/>
      <c r="H51" s="84"/>
      <c r="I51" s="84"/>
      <c r="J51" s="84"/>
      <c r="K51" s="84"/>
      <c r="L51" s="84"/>
      <c r="M51" s="53"/>
      <c r="N51" s="135"/>
      <c r="O51" s="182"/>
      <c r="P51" s="182"/>
      <c r="Q51" s="182"/>
      <c r="R51" s="182"/>
      <c r="S51" s="182"/>
      <c r="T51" s="182"/>
      <c r="U51" s="183"/>
      <c r="V51" s="184"/>
      <c r="W51" s="184"/>
      <c r="X51" s="184"/>
      <c r="Y51" s="184"/>
      <c r="Z51" s="185"/>
      <c r="AA51" s="184"/>
      <c r="AB51" s="184"/>
      <c r="AC51" s="184"/>
      <c r="AD51" s="184"/>
      <c r="AE51" s="184"/>
      <c r="AF51" s="184"/>
      <c r="AG51" s="184"/>
      <c r="AH51" s="184"/>
      <c r="AI51" s="184"/>
      <c r="AJ51" s="184"/>
      <c r="AK51" s="184"/>
      <c r="AL51" s="184"/>
      <c r="AM51" s="184"/>
      <c r="AN51" s="184"/>
      <c r="AO51" s="180"/>
      <c r="AP51" s="179"/>
      <c r="AQ51" s="179"/>
      <c r="AR51" s="179"/>
      <c r="AS51" s="179"/>
    </row>
    <row r="52" spans="2:45" ht="24.95" customHeight="1">
      <c r="B52" s="82"/>
      <c r="C52" s="144" t="s">
        <v>517</v>
      </c>
      <c r="D52" s="730" t="s">
        <v>514</v>
      </c>
      <c r="E52" s="731"/>
      <c r="F52" s="731"/>
      <c r="G52" s="731"/>
      <c r="H52" s="731"/>
      <c r="I52" s="732"/>
      <c r="J52" s="126"/>
      <c r="K52" s="126"/>
      <c r="L52" s="126"/>
      <c r="M52" s="154"/>
    </row>
    <row r="53" spans="2:45" ht="24.95" customHeight="1">
      <c r="B53" s="82"/>
      <c r="C53" s="749" t="s">
        <v>65</v>
      </c>
      <c r="D53" s="749"/>
      <c r="E53" s="749"/>
      <c r="F53" s="749"/>
      <c r="G53" s="749"/>
      <c r="H53" s="749"/>
      <c r="I53" s="749"/>
      <c r="J53" s="128"/>
      <c r="K53" s="128"/>
      <c r="L53" s="128"/>
      <c r="M53" s="156"/>
    </row>
    <row r="54" spans="2:45" ht="24.95" customHeight="1">
      <c r="B54" s="82"/>
      <c r="C54" s="718"/>
      <c r="D54" s="718"/>
      <c r="E54" s="718"/>
      <c r="F54" s="718"/>
      <c r="G54" s="718"/>
      <c r="H54" s="718"/>
      <c r="I54" s="718"/>
      <c r="J54" s="128"/>
      <c r="K54" s="128"/>
      <c r="L54" s="128"/>
      <c r="M54" s="156"/>
    </row>
    <row r="55" spans="2:45" ht="24.95" customHeight="1">
      <c r="B55" s="82"/>
      <c r="C55" s="718"/>
      <c r="D55" s="718"/>
      <c r="E55" s="718"/>
      <c r="F55" s="718"/>
      <c r="G55" s="718"/>
      <c r="H55" s="718"/>
      <c r="I55" s="718"/>
      <c r="J55" s="128"/>
      <c r="K55" s="128"/>
      <c r="L55" s="128"/>
      <c r="M55" s="156"/>
    </row>
    <row r="56" spans="2:45" ht="24.95" customHeight="1">
      <c r="B56" s="82"/>
      <c r="C56" s="718"/>
      <c r="D56" s="718"/>
      <c r="E56" s="718"/>
      <c r="F56" s="718"/>
      <c r="G56" s="718"/>
      <c r="H56" s="718"/>
      <c r="I56" s="718"/>
      <c r="J56" s="128"/>
      <c r="K56" s="128"/>
      <c r="L56" s="128"/>
      <c r="M56" s="156"/>
    </row>
    <row r="57" spans="2:45" ht="24.95" customHeight="1">
      <c r="B57" s="82"/>
      <c r="C57" s="59"/>
      <c r="D57" s="59"/>
      <c r="E57" s="59"/>
      <c r="F57" s="59"/>
      <c r="G57" s="59"/>
      <c r="H57" s="59"/>
      <c r="I57" s="59"/>
      <c r="J57" s="128"/>
      <c r="K57" s="128"/>
      <c r="L57" s="128"/>
      <c r="M57" s="156"/>
    </row>
    <row r="58" spans="2:45" ht="24.95" customHeight="1">
      <c r="C58" s="59"/>
      <c r="D58" s="59"/>
      <c r="E58" s="59"/>
      <c r="F58" s="59"/>
      <c r="G58" s="59"/>
      <c r="H58" s="59"/>
      <c r="I58" s="59"/>
    </row>
    <row r="59" spans="2:45" ht="24.95" customHeight="1">
      <c r="C59" s="59"/>
      <c r="D59" s="59"/>
      <c r="E59" s="59"/>
      <c r="F59" s="59"/>
      <c r="G59" s="59"/>
      <c r="H59" s="59"/>
      <c r="I59" s="59"/>
    </row>
    <row r="60" spans="2:45" ht="24.95" customHeight="1">
      <c r="C60" s="189"/>
      <c r="D60" s="189"/>
      <c r="E60" s="189"/>
      <c r="F60" s="189"/>
      <c r="G60" s="189"/>
      <c r="H60" s="189"/>
      <c r="I60" s="189"/>
    </row>
    <row r="61" spans="2:45" ht="24.95" customHeight="1"/>
    <row r="62" spans="2:45" ht="24.95" customHeight="1"/>
    <row r="63" spans="2:45" ht="24.95" customHeight="1"/>
    <row r="64" spans="2:45" ht="24.95" customHeight="1"/>
    <row r="65" ht="24.95" customHeight="1"/>
    <row r="66" ht="24.95" customHeight="1"/>
    <row r="67" ht="24.95" customHeight="1"/>
    <row r="68" ht="24.95" customHeight="1"/>
    <row r="69" ht="24.95" customHeight="1"/>
    <row r="70" ht="24.95" customHeight="1"/>
    <row r="71" ht="24.95" hidden="1" customHeight="1"/>
    <row r="72" ht="24.95" hidden="1" customHeight="1"/>
    <row r="73" ht="24.95" hidden="1" customHeight="1"/>
    <row r="74" ht="24.95" hidden="1" customHeight="1"/>
    <row r="75" ht="24.95" hidden="1" customHeight="1"/>
    <row r="76" ht="24.95" hidden="1" customHeight="1"/>
    <row r="77" ht="24.95" hidden="1" customHeight="1"/>
    <row r="78" ht="24.95" hidden="1" customHeight="1"/>
    <row r="79" ht="24.95" hidden="1" customHeight="1"/>
    <row r="80" ht="24.95" hidden="1" customHeight="1"/>
    <row r="81" ht="24.95" hidden="1" customHeight="1"/>
    <row r="82" ht="24.95" hidden="1" customHeight="1"/>
    <row r="83" ht="24.95" hidden="1" customHeight="1"/>
    <row r="84" ht="24.95" hidden="1" customHeight="1"/>
    <row r="85" ht="24.95" hidden="1" customHeight="1"/>
    <row r="86" ht="24.95" hidden="1" customHeight="1"/>
    <row r="87" ht="24.95" hidden="1" customHeight="1"/>
    <row r="88" ht="24.95" hidden="1" customHeight="1"/>
    <row r="89" ht="24.95" hidden="1" customHeight="1"/>
    <row r="90" ht="24.95" hidden="1" customHeight="1"/>
    <row r="91" ht="24.95" hidden="1" customHeight="1"/>
    <row r="92" ht="24.95" hidden="1" customHeight="1"/>
    <row r="93" ht="24.95" hidden="1" customHeight="1"/>
    <row r="94" ht="24.95" hidden="1" customHeight="1"/>
    <row r="95" ht="24.95" hidden="1" customHeight="1"/>
    <row r="96" ht="15.75" hidden="1" customHeight="1"/>
    <row r="97" ht="15.75" hidden="1" customHeight="1"/>
    <row r="98" ht="15.75" hidden="1" customHeight="1"/>
    <row r="99" ht="15.75" hidden="1" customHeight="1"/>
    <row r="100" ht="15.75" hidden="1" customHeight="1"/>
    <row r="101" ht="15.75" hidden="1" customHeight="1"/>
    <row r="102" ht="15.75" hidden="1" customHeight="1"/>
    <row r="103" ht="15.75" hidden="1" customHeight="1"/>
    <row r="104" ht="15.75" hidden="1" customHeight="1"/>
    <row r="105" ht="15.75" hidden="1" customHeight="1"/>
    <row r="106" ht="15.75" hidden="1" customHeight="1"/>
    <row r="107" ht="15.75" hidden="1" customHeight="1"/>
    <row r="108" ht="15.75" hidden="1" customHeight="1"/>
    <row r="109" ht="15.75" hidden="1" customHeight="1"/>
    <row r="110" ht="15.75" hidden="1" customHeight="1"/>
    <row r="111" ht="15.75" hidden="1" customHeight="1"/>
    <row r="112" ht="15.75" hidden="1" customHeight="1"/>
    <row r="113" ht="15.75" hidden="1" customHeight="1"/>
    <row r="114" ht="15.75" hidden="1" customHeight="1"/>
    <row r="115" ht="15.75" hidden="1" customHeight="1"/>
    <row r="116" ht="15.75" hidden="1" customHeight="1"/>
    <row r="117" ht="15.75" hidden="1" customHeight="1"/>
    <row r="118" ht="15.75" hidden="1" customHeight="1"/>
    <row r="119" ht="15.75" hidden="1" customHeight="1"/>
    <row r="120" ht="15.75" hidden="1" customHeight="1"/>
    <row r="121" ht="15.75" hidden="1" customHeight="1"/>
    <row r="122" ht="15.75" hidden="1" customHeight="1"/>
    <row r="123" ht="15.75" hidden="1" customHeight="1"/>
    <row r="124" ht="15.75" hidden="1" customHeight="1"/>
    <row r="125" ht="15.75" hidden="1" customHeight="1"/>
    <row r="126" ht="15.75" hidden="1" customHeight="1"/>
    <row r="127" ht="15.75" hidden="1" customHeight="1"/>
    <row r="128" ht="15.75" hidden="1" customHeight="1"/>
    <row r="129" ht="15.75" hidden="1" customHeight="1"/>
    <row r="130" ht="15.75" hidden="1" customHeight="1"/>
    <row r="131" ht="15.75" hidden="1" customHeight="1"/>
    <row r="132" ht="15.75" hidden="1" customHeight="1"/>
    <row r="133" ht="15.75" hidden="1" customHeight="1"/>
    <row r="134" ht="15.75" hidden="1" customHeight="1"/>
    <row r="135" ht="15.75" hidden="1" customHeight="1"/>
    <row r="136" ht="15.75" hidden="1" customHeight="1"/>
    <row r="137" ht="15.75" hidden="1" customHeight="1"/>
    <row r="138" ht="15.75" hidden="1" customHeight="1"/>
    <row r="139" ht="15.75" hidden="1" customHeight="1"/>
    <row r="140" ht="15.75" hidden="1" customHeight="1"/>
    <row r="141" ht="15.75" hidden="1" customHeight="1"/>
    <row r="142" ht="15.75" hidden="1" customHeight="1"/>
    <row r="143" ht="15.75" hidden="1" customHeight="1"/>
    <row r="144" ht="15.75" hidden="1" customHeight="1"/>
    <row r="145" ht="15.75" hidden="1" customHeight="1"/>
    <row r="146" ht="15.75" hidden="1" customHeight="1"/>
    <row r="147" ht="15.75" hidden="1" customHeight="1"/>
    <row r="148" ht="15.75" hidden="1" customHeight="1"/>
    <row r="149" ht="15.75" hidden="1" customHeight="1"/>
    <row r="150" ht="15.75" hidden="1" customHeight="1"/>
    <row r="151" ht="15.75" hidden="1" customHeight="1"/>
    <row r="152" ht="15.75" hidden="1" customHeight="1"/>
    <row r="153" ht="15.75" hidden="1" customHeight="1"/>
    <row r="154" ht="15.75" hidden="1" customHeight="1"/>
    <row r="155" ht="15.75" hidden="1" customHeight="1"/>
    <row r="156" ht="15.75" hidden="1" customHeight="1"/>
    <row r="157" ht="15.75" hidden="1" customHeight="1"/>
    <row r="158" ht="15.75" hidden="1" customHeight="1"/>
    <row r="159" ht="15.75" hidden="1" customHeight="1"/>
    <row r="160" ht="15.75" hidden="1" customHeight="1"/>
    <row r="161" ht="15.75" hidden="1" customHeight="1"/>
    <row r="162" ht="15.75" hidden="1" customHeight="1"/>
    <row r="163" ht="15.75" hidden="1" customHeight="1"/>
    <row r="164" ht="15.75" hidden="1" customHeight="1"/>
    <row r="165" ht="15.75" hidden="1" customHeight="1"/>
    <row r="166" ht="15.75" hidden="1" customHeight="1"/>
    <row r="167" ht="15.75" hidden="1" customHeight="1"/>
    <row r="168" ht="15.75" hidden="1" customHeight="1"/>
    <row r="169" ht="15.75" hidden="1" customHeight="1"/>
    <row r="170" ht="15.75" hidden="1" customHeight="1"/>
    <row r="171" ht="15.75" hidden="1" customHeight="1"/>
    <row r="172" ht="15.75" hidden="1" customHeight="1"/>
    <row r="173" ht="15.75" hidden="1" customHeight="1"/>
    <row r="174" ht="15.75" hidden="1" customHeight="1"/>
    <row r="175" ht="15.75" hidden="1" customHeight="1"/>
    <row r="176" ht="15.75" hidden="1" customHeight="1"/>
    <row r="177" ht="15.75" hidden="1" customHeight="1"/>
    <row r="178" ht="15.75" hidden="1" customHeight="1"/>
    <row r="179" ht="15.75" hidden="1" customHeight="1"/>
    <row r="180" ht="15.75" hidden="1" customHeight="1"/>
    <row r="181" ht="15.75" hidden="1" customHeight="1"/>
    <row r="182" ht="15.75" hidden="1" customHeight="1"/>
    <row r="183" ht="15.75" hidden="1" customHeight="1"/>
    <row r="184" ht="15.75" hidden="1" customHeight="1"/>
    <row r="185" ht="15.75" hidden="1" customHeight="1"/>
    <row r="186" ht="15.75" hidden="1" customHeight="1"/>
    <row r="187" ht="15.75" hidden="1" customHeight="1"/>
    <row r="188" ht="15.75" hidden="1" customHeight="1"/>
    <row r="189" ht="15.75" hidden="1" customHeight="1"/>
    <row r="190" ht="15.75" hidden="1" customHeight="1"/>
    <row r="191" ht="15.75" hidden="1" customHeight="1"/>
    <row r="192" ht="15.75" hidden="1" customHeight="1"/>
    <row r="193" ht="15.75" hidden="1" customHeight="1"/>
    <row r="194" ht="15.75" hidden="1" customHeight="1"/>
    <row r="195" ht="15.75" hidden="1" customHeight="1"/>
    <row r="196" ht="15.75" hidden="1" customHeight="1"/>
    <row r="197" ht="15.75" hidden="1" customHeight="1"/>
    <row r="198" ht="15.75" hidden="1" customHeight="1"/>
    <row r="199" ht="15.75" hidden="1" customHeight="1"/>
    <row r="200" ht="15.75" hidden="1" customHeight="1"/>
    <row r="201" ht="15.75" hidden="1" customHeight="1"/>
    <row r="202" ht="15.75" hidden="1" customHeight="1"/>
    <row r="203" ht="15.75" hidden="1" customHeight="1"/>
    <row r="204" ht="15.75" hidden="1" customHeight="1"/>
    <row r="205" ht="15.75" hidden="1" customHeight="1"/>
    <row r="206" ht="15.75" hidden="1" customHeight="1"/>
    <row r="207" ht="15.75" hidden="1" customHeight="1"/>
    <row r="208" ht="15.75" hidden="1" customHeight="1"/>
    <row r="209" ht="15.75" hidden="1" customHeight="1"/>
    <row r="210" ht="15.75" hidden="1" customHeight="1"/>
    <row r="211" ht="15.75" hidden="1" customHeight="1"/>
    <row r="212" ht="15.75" hidden="1" customHeight="1"/>
    <row r="213" ht="15.75" hidden="1" customHeight="1"/>
    <row r="214" ht="15.75" hidden="1" customHeight="1"/>
    <row r="215" ht="15.75" hidden="1" customHeight="1"/>
    <row r="216" ht="15.75" hidden="1" customHeight="1"/>
    <row r="217" ht="15.75" hidden="1" customHeight="1"/>
    <row r="218" ht="15.75" hidden="1" customHeight="1"/>
    <row r="219" ht="15.75" hidden="1" customHeight="1"/>
    <row r="220" ht="15.75" hidden="1" customHeight="1"/>
    <row r="221" ht="15.75" hidden="1" customHeight="1"/>
    <row r="222" ht="15.75" hidden="1" customHeight="1"/>
    <row r="223" ht="15.75" hidden="1" customHeight="1"/>
    <row r="224" ht="15.75" hidden="1" customHeight="1"/>
    <row r="225" ht="15.75" hidden="1" customHeight="1"/>
    <row r="226" ht="15.75" hidden="1" customHeight="1"/>
    <row r="227" ht="15.75" hidden="1" customHeight="1"/>
    <row r="228" ht="15.75" hidden="1" customHeight="1"/>
    <row r="229" ht="15.75" hidden="1" customHeight="1"/>
    <row r="230" ht="15.75" hidden="1" customHeight="1"/>
    <row r="231" ht="15.75" hidden="1" customHeight="1"/>
    <row r="232" ht="15.75" hidden="1" customHeight="1"/>
    <row r="233" ht="15.75" hidden="1" customHeight="1"/>
    <row r="234" ht="15.75" hidden="1" customHeight="1"/>
    <row r="235" ht="15.75" hidden="1" customHeight="1"/>
    <row r="236" ht="15.75" hidden="1" customHeight="1"/>
    <row r="237" ht="15.75" hidden="1" customHeight="1"/>
    <row r="238" ht="15.75" hidden="1" customHeight="1"/>
    <row r="239" ht="15.75" hidden="1" customHeight="1"/>
    <row r="240" ht="15.75" hidden="1" customHeight="1"/>
    <row r="241" ht="15.75" hidden="1" customHeight="1"/>
    <row r="242" ht="15.75" hidden="1" customHeight="1"/>
    <row r="243" ht="15.75" hidden="1" customHeight="1"/>
    <row r="244" ht="15.75" hidden="1" customHeight="1"/>
    <row r="245" ht="15.75" hidden="1" customHeight="1"/>
    <row r="246" ht="15.75" hidden="1" customHeight="1"/>
    <row r="247" ht="15.75" hidden="1" customHeight="1"/>
    <row r="248" ht="15.75" hidden="1" customHeight="1"/>
    <row r="249" ht="15.75" hidden="1" customHeight="1"/>
    <row r="250" ht="15.75" hidden="1" customHeight="1"/>
    <row r="251" ht="15.75" hidden="1" customHeight="1"/>
    <row r="252" ht="15.75" hidden="1" customHeight="1"/>
    <row r="253" ht="15.75" hidden="1" customHeight="1"/>
    <row r="254" ht="15.75" hidden="1" customHeight="1"/>
    <row r="255" ht="15.75" hidden="1" customHeight="1"/>
    <row r="256" ht="15.75" hidden="1" customHeight="1"/>
    <row r="257" ht="15.75" hidden="1" customHeight="1"/>
    <row r="258" ht="15.75" hidden="1" customHeight="1"/>
    <row r="259" ht="15.75" hidden="1" customHeight="1"/>
    <row r="260" ht="15.75" hidden="1" customHeight="1"/>
    <row r="261" ht="15.75" hidden="1" customHeight="1"/>
    <row r="262" ht="15.75" hidden="1" customHeight="1"/>
    <row r="263" ht="15.75" hidden="1" customHeight="1"/>
    <row r="264" ht="15.75" hidden="1" customHeight="1"/>
    <row r="265" ht="15.75" hidden="1" customHeight="1"/>
    <row r="266" ht="15.75" hidden="1" customHeight="1"/>
    <row r="267" ht="15.75" hidden="1" customHeight="1"/>
    <row r="268" ht="15.75" hidden="1" customHeight="1"/>
    <row r="269" ht="15.75" hidden="1" customHeight="1"/>
    <row r="270" ht="15.75" hidden="1" customHeight="1"/>
    <row r="271" ht="15.75" hidden="1" customHeight="1"/>
    <row r="272" ht="15.75" hidden="1" customHeight="1"/>
    <row r="273" ht="15.75" hidden="1" customHeight="1"/>
    <row r="274" ht="15.75" hidden="1" customHeight="1"/>
    <row r="275" ht="15.75" hidden="1" customHeight="1"/>
    <row r="276" ht="15.75" hidden="1" customHeight="1"/>
    <row r="277" ht="15.75" hidden="1" customHeight="1"/>
    <row r="278" ht="15.75" hidden="1" customHeight="1"/>
    <row r="279" ht="15.75" hidden="1" customHeight="1"/>
    <row r="280" ht="15.75" hidden="1" customHeight="1"/>
    <row r="281" ht="15.75" hidden="1" customHeight="1"/>
    <row r="282" ht="15.75" hidden="1" customHeight="1"/>
    <row r="283" ht="15.75" hidden="1" customHeight="1"/>
    <row r="284" ht="15.75" hidden="1" customHeight="1"/>
    <row r="285" ht="15.75" hidden="1" customHeight="1"/>
    <row r="286" ht="15.75" hidden="1" customHeight="1"/>
    <row r="287" ht="15.75" hidden="1" customHeight="1"/>
    <row r="288" ht="15.75" hidden="1" customHeight="1"/>
    <row r="289" ht="15.75" hidden="1" customHeight="1"/>
    <row r="290" ht="15.75" hidden="1" customHeight="1"/>
    <row r="291" ht="15.75" hidden="1" customHeight="1"/>
    <row r="292" ht="15.75" hidden="1" customHeight="1"/>
    <row r="293" ht="15.75" hidden="1" customHeight="1"/>
    <row r="294" ht="15.75" hidden="1" customHeight="1"/>
    <row r="295" ht="15.75" hidden="1" customHeight="1"/>
    <row r="296" ht="15.75" hidden="1" customHeight="1"/>
    <row r="297" ht="15.75" hidden="1" customHeight="1"/>
    <row r="298" ht="15.75" hidden="1" customHeight="1"/>
    <row r="299" ht="15.75" hidden="1" customHeight="1"/>
    <row r="300" ht="15.75" hidden="1" customHeight="1"/>
    <row r="301" ht="15.75" hidden="1" customHeight="1"/>
    <row r="302" ht="15.75" hidden="1" customHeight="1"/>
    <row r="303" ht="15.75" hidden="1" customHeight="1"/>
    <row r="304" ht="15.75" hidden="1" customHeight="1"/>
    <row r="305" ht="15.75" hidden="1" customHeight="1"/>
    <row r="306" ht="15.75" hidden="1" customHeight="1"/>
    <row r="307" ht="15.75" hidden="1" customHeight="1"/>
    <row r="308" ht="15.75" hidden="1" customHeight="1"/>
    <row r="309" ht="15.75" hidden="1" customHeight="1"/>
    <row r="310" ht="15.75" hidden="1" customHeight="1"/>
    <row r="311" ht="15.75" hidden="1" customHeight="1"/>
    <row r="312" ht="15.75" hidden="1" customHeight="1"/>
    <row r="313" ht="15.75" hidden="1" customHeight="1"/>
    <row r="314" ht="15.75" hidden="1" customHeight="1"/>
    <row r="315" ht="15.75" hidden="1" customHeight="1"/>
    <row r="316" ht="15.75" hidden="1" customHeight="1"/>
    <row r="317" ht="15.75" hidden="1" customHeight="1"/>
    <row r="318" ht="15.75" hidden="1" customHeight="1"/>
    <row r="319" ht="15.75" hidden="1" customHeight="1"/>
    <row r="320" ht="15.75" hidden="1" customHeight="1"/>
    <row r="321" ht="15.75" hidden="1" customHeight="1"/>
    <row r="322" ht="15.75" hidden="1" customHeight="1"/>
    <row r="323" ht="15.75" hidden="1" customHeight="1"/>
    <row r="324" ht="15.75" hidden="1" customHeight="1"/>
    <row r="325" ht="15.75" hidden="1" customHeight="1"/>
    <row r="326" ht="15.75" hidden="1" customHeight="1"/>
    <row r="327" ht="15.75" hidden="1" customHeight="1"/>
    <row r="328" ht="15.75" hidden="1" customHeight="1"/>
    <row r="329" ht="15.75" hidden="1" customHeight="1"/>
    <row r="330" ht="15.75" hidden="1" customHeight="1"/>
    <row r="331" ht="15.75" hidden="1" customHeight="1"/>
    <row r="332" ht="15.75" hidden="1" customHeight="1"/>
    <row r="333" ht="15.75" hidden="1" customHeight="1"/>
    <row r="334" ht="15.75" hidden="1" customHeight="1"/>
    <row r="335" ht="15.75" hidden="1" customHeight="1"/>
    <row r="336" ht="15.75" hidden="1" customHeight="1"/>
    <row r="337" ht="15.75" hidden="1" customHeight="1"/>
    <row r="338" ht="15.75" hidden="1" customHeight="1"/>
    <row r="339" ht="15.75" hidden="1" customHeight="1"/>
    <row r="340" ht="15.75" hidden="1" customHeight="1"/>
    <row r="341" ht="15.75" hidden="1" customHeight="1"/>
    <row r="342" ht="15.75" hidden="1" customHeight="1"/>
    <row r="343" ht="15.75" hidden="1" customHeight="1"/>
    <row r="344" ht="15.75" hidden="1" customHeight="1"/>
    <row r="345" ht="15.75" hidden="1" customHeight="1"/>
    <row r="346" ht="15.75" hidden="1" customHeight="1"/>
    <row r="347" ht="15.75" hidden="1" customHeight="1"/>
    <row r="348" ht="15.75" hidden="1" customHeight="1"/>
    <row r="349" ht="15.75" hidden="1" customHeight="1"/>
    <row r="350" ht="15.75" hidden="1" customHeight="1"/>
    <row r="351" ht="15.75" hidden="1" customHeight="1"/>
    <row r="352" ht="15.75" hidden="1" customHeight="1"/>
    <row r="353" ht="15.75" hidden="1" customHeight="1"/>
    <row r="354" ht="15.75" hidden="1" customHeight="1"/>
    <row r="355" ht="15.75" hidden="1" customHeight="1"/>
    <row r="356" ht="15.75" hidden="1" customHeight="1"/>
    <row r="357" ht="15.75" hidden="1" customHeight="1"/>
    <row r="358" ht="15.75" hidden="1" customHeight="1"/>
    <row r="359" ht="15.75" hidden="1" customHeight="1"/>
    <row r="360" ht="15.75" hidden="1" customHeight="1"/>
    <row r="361" ht="15.75" hidden="1" customHeight="1"/>
    <row r="362" ht="15.75" hidden="1" customHeight="1"/>
    <row r="363" ht="15.75" hidden="1" customHeight="1"/>
    <row r="364" ht="15.75" hidden="1" customHeight="1"/>
    <row r="365" ht="15.75" hidden="1" customHeight="1"/>
    <row r="366" ht="15.75" hidden="1" customHeight="1"/>
    <row r="367" ht="15.75" hidden="1" customHeight="1"/>
    <row r="368" ht="15.75" hidden="1" customHeight="1"/>
    <row r="369" ht="15.75" hidden="1" customHeight="1"/>
    <row r="370" ht="15.75" hidden="1" customHeight="1"/>
    <row r="371" ht="15.75" hidden="1" customHeight="1"/>
    <row r="372" ht="15.75" hidden="1" customHeight="1"/>
    <row r="373" ht="15.75" hidden="1" customHeight="1"/>
    <row r="374" ht="15.75" hidden="1" customHeight="1"/>
    <row r="375" ht="15.75" hidden="1" customHeight="1"/>
    <row r="376" ht="15.75" hidden="1" customHeight="1"/>
    <row r="377" ht="15.75" hidden="1" customHeight="1"/>
    <row r="378" ht="15.75" hidden="1" customHeight="1"/>
    <row r="379" ht="15.75" hidden="1" customHeight="1"/>
    <row r="380" ht="15.75" hidden="1" customHeight="1"/>
    <row r="381" ht="15.75" hidden="1" customHeight="1"/>
    <row r="382" ht="15.75" hidden="1" customHeight="1"/>
    <row r="383" ht="15.75" hidden="1" customHeight="1"/>
    <row r="384" ht="15.75" hidden="1" customHeight="1"/>
    <row r="385" ht="15.75" hidden="1" customHeight="1"/>
    <row r="386" ht="15.75" hidden="1" customHeight="1"/>
    <row r="387" ht="15.75" hidden="1" customHeight="1"/>
    <row r="388" ht="15.75" hidden="1" customHeight="1"/>
    <row r="389" ht="15.75" hidden="1" customHeight="1"/>
    <row r="390" ht="15.75" hidden="1" customHeight="1"/>
    <row r="391" ht="15.75" hidden="1" customHeight="1"/>
    <row r="392" ht="15.75" hidden="1" customHeight="1"/>
    <row r="393" ht="15.75" hidden="1" customHeight="1"/>
    <row r="394" ht="15.75" hidden="1" customHeight="1"/>
    <row r="395" ht="15.75" hidden="1" customHeight="1"/>
    <row r="396" ht="15.75" hidden="1" customHeight="1"/>
    <row r="397" ht="15.75" hidden="1" customHeight="1"/>
    <row r="398" ht="15.75" hidden="1" customHeight="1"/>
    <row r="399" ht="15.75" hidden="1" customHeight="1"/>
    <row r="400" ht="15.75" hidden="1" customHeight="1"/>
    <row r="401" ht="15.75" hidden="1" customHeight="1"/>
    <row r="402" ht="15.75" hidden="1" customHeight="1"/>
    <row r="403" ht="15.75" hidden="1" customHeight="1"/>
    <row r="404" ht="15.75" hidden="1" customHeight="1"/>
    <row r="405" ht="15.75" hidden="1" customHeight="1"/>
    <row r="406" ht="15.75" hidden="1" customHeight="1"/>
    <row r="407" ht="15.75" hidden="1" customHeight="1"/>
    <row r="408" ht="15.75" hidden="1" customHeight="1"/>
    <row r="409" ht="15.75" hidden="1" customHeight="1"/>
    <row r="410" ht="15.75" hidden="1" customHeight="1"/>
    <row r="411" ht="15.75" hidden="1" customHeight="1"/>
    <row r="412" ht="15.75" hidden="1" customHeight="1"/>
    <row r="413" ht="15.75" hidden="1" customHeight="1"/>
    <row r="414" ht="15.75" hidden="1" customHeight="1"/>
    <row r="415" ht="15.75" hidden="1" customHeight="1"/>
    <row r="416" ht="15.75" hidden="1" customHeight="1"/>
    <row r="417" ht="15.75" hidden="1" customHeight="1"/>
    <row r="418" ht="15.75" hidden="1" customHeight="1"/>
    <row r="419" ht="15.75" hidden="1" customHeight="1"/>
    <row r="420" ht="15.75" hidden="1" customHeight="1"/>
    <row r="421" ht="15.75" hidden="1" customHeight="1"/>
    <row r="422" ht="15.75" hidden="1" customHeight="1"/>
    <row r="423" ht="15.75" hidden="1" customHeight="1"/>
    <row r="424" ht="15.75" hidden="1" customHeight="1"/>
    <row r="425" ht="15.75" hidden="1" customHeight="1"/>
    <row r="426" ht="15.75" hidden="1" customHeight="1"/>
    <row r="427" ht="15.75" hidden="1" customHeight="1"/>
    <row r="428" ht="15.75" hidden="1" customHeight="1"/>
    <row r="429" ht="15.75" hidden="1" customHeight="1"/>
    <row r="430" ht="15.75" hidden="1" customHeight="1"/>
    <row r="431" ht="15.75" hidden="1" customHeight="1"/>
    <row r="432" ht="15.75" hidden="1" customHeight="1"/>
    <row r="433" ht="15.75" hidden="1" customHeight="1"/>
    <row r="434" ht="15.75" hidden="1" customHeight="1"/>
    <row r="435" ht="15.75" hidden="1" customHeight="1"/>
    <row r="436" ht="15.75" hidden="1" customHeight="1"/>
    <row r="437" ht="15.75" hidden="1" customHeight="1"/>
    <row r="438" ht="15.75" hidden="1" customHeight="1"/>
    <row r="439" ht="15.75" hidden="1" customHeight="1"/>
    <row r="440" ht="15.75" hidden="1" customHeight="1"/>
    <row r="441" ht="15.75" hidden="1" customHeight="1"/>
    <row r="442" ht="15.75" hidden="1" customHeight="1"/>
    <row r="443" ht="15.75" hidden="1" customHeight="1"/>
    <row r="444" ht="15.75" hidden="1" customHeight="1"/>
    <row r="445" ht="15.75" hidden="1" customHeight="1"/>
    <row r="446" ht="15.75" hidden="1" customHeight="1"/>
    <row r="447" ht="15.75" hidden="1" customHeight="1"/>
    <row r="448" ht="15.75" hidden="1" customHeight="1"/>
    <row r="449" ht="15.75" hidden="1" customHeight="1"/>
    <row r="450" ht="15.75" hidden="1" customHeight="1"/>
    <row r="451" ht="15.75" hidden="1" customHeight="1"/>
    <row r="452" ht="15.75" hidden="1" customHeight="1"/>
    <row r="453" ht="15.75" hidden="1" customHeight="1"/>
    <row r="454" ht="15.75" hidden="1" customHeight="1"/>
    <row r="455" ht="15.75" hidden="1" customHeight="1"/>
    <row r="456" ht="15.75" hidden="1" customHeight="1"/>
    <row r="457" ht="15.75" hidden="1" customHeight="1"/>
    <row r="458" ht="15.75" hidden="1" customHeight="1"/>
    <row r="459" ht="15.75" hidden="1" customHeight="1"/>
    <row r="460" ht="15.75" hidden="1" customHeight="1"/>
    <row r="461" ht="15.75" hidden="1" customHeight="1"/>
    <row r="462" ht="15.75" hidden="1" customHeight="1"/>
    <row r="463" ht="15.75" hidden="1" customHeight="1"/>
    <row r="464" ht="15.75" hidden="1" customHeight="1"/>
    <row r="465" ht="15.75" hidden="1" customHeight="1"/>
    <row r="466" ht="15.75" hidden="1" customHeight="1"/>
    <row r="467" ht="15.75" hidden="1" customHeight="1"/>
    <row r="468" ht="15.75" hidden="1" customHeight="1"/>
    <row r="469" ht="15.75" hidden="1" customHeight="1"/>
    <row r="470" ht="15.75" hidden="1" customHeight="1"/>
    <row r="471" ht="15.75" hidden="1" customHeight="1"/>
    <row r="472" ht="15.75" hidden="1" customHeight="1"/>
    <row r="473" ht="15.75" hidden="1" customHeight="1"/>
    <row r="474" ht="15.75" hidden="1" customHeight="1"/>
    <row r="475" ht="15.75" hidden="1" customHeight="1"/>
    <row r="476" ht="15.75" hidden="1" customHeight="1"/>
    <row r="477" ht="15.75" hidden="1" customHeight="1"/>
    <row r="478" ht="15.75" hidden="1" customHeight="1"/>
    <row r="479" ht="15.75" hidden="1" customHeight="1"/>
    <row r="480" ht="15.75" hidden="1" customHeight="1"/>
    <row r="481" ht="15.75" hidden="1" customHeight="1"/>
    <row r="482" ht="15.75" hidden="1" customHeight="1"/>
    <row r="483" ht="15.75" hidden="1" customHeight="1"/>
    <row r="484" ht="15.75" hidden="1" customHeight="1"/>
    <row r="485" ht="15.75" hidden="1" customHeight="1"/>
    <row r="486" ht="15.75" hidden="1" customHeight="1"/>
    <row r="487" ht="15.75" hidden="1" customHeight="1"/>
    <row r="488" ht="15.75" hidden="1" customHeight="1"/>
    <row r="489" ht="15.75" hidden="1" customHeight="1"/>
    <row r="490" ht="15.75" hidden="1" customHeight="1"/>
    <row r="491" ht="15.75" hidden="1" customHeight="1"/>
    <row r="492" ht="15.75" hidden="1" customHeight="1"/>
    <row r="493" ht="15.75" hidden="1" customHeight="1"/>
    <row r="494" ht="15.75" hidden="1" customHeight="1"/>
    <row r="495" ht="15.75" hidden="1" customHeight="1"/>
    <row r="496" ht="15.75" hidden="1" customHeight="1"/>
    <row r="497" ht="15.75" hidden="1" customHeight="1"/>
    <row r="498" ht="15.75" hidden="1" customHeight="1"/>
    <row r="499" ht="15.75" hidden="1" customHeight="1"/>
    <row r="500" ht="15.75" hidden="1" customHeight="1"/>
    <row r="501" ht="15.75" hidden="1" customHeight="1"/>
    <row r="502" ht="15.75" hidden="1" customHeight="1"/>
    <row r="503" ht="15.75" hidden="1" customHeight="1"/>
    <row r="504" ht="15.75" hidden="1" customHeight="1"/>
    <row r="505" ht="15.75" hidden="1" customHeight="1"/>
    <row r="506" ht="15.75" hidden="1" customHeight="1"/>
    <row r="507" ht="15.75" hidden="1" customHeight="1"/>
    <row r="508" ht="15.75" hidden="1" customHeight="1"/>
    <row r="509" ht="15.75" hidden="1" customHeight="1"/>
    <row r="510" ht="15.75" hidden="1" customHeight="1"/>
    <row r="511" ht="15.75" hidden="1" customHeight="1"/>
    <row r="512" ht="15.75" hidden="1" customHeight="1"/>
    <row r="513" ht="15.75" hidden="1" customHeight="1"/>
    <row r="514" ht="15.75" hidden="1" customHeight="1"/>
    <row r="515" ht="15.75" hidden="1" customHeight="1"/>
    <row r="516" ht="15.75" hidden="1" customHeight="1"/>
    <row r="517" ht="15.75" hidden="1" customHeight="1"/>
    <row r="518" ht="15.75" hidden="1" customHeight="1"/>
    <row r="519" ht="15.75" hidden="1" customHeight="1"/>
    <row r="520" ht="15.75" hidden="1" customHeight="1"/>
    <row r="521" ht="15.75" hidden="1" customHeight="1"/>
    <row r="522" ht="15.75" hidden="1" customHeight="1"/>
    <row r="523" ht="15.75" hidden="1" customHeight="1"/>
    <row r="524" ht="15.75" hidden="1" customHeight="1"/>
    <row r="525" ht="15.75" hidden="1" customHeight="1"/>
    <row r="526" ht="15.75" hidden="1" customHeight="1"/>
    <row r="527" ht="15.75" hidden="1" customHeight="1"/>
    <row r="528" ht="15.75" hidden="1" customHeight="1"/>
    <row r="529" ht="15.75" hidden="1" customHeight="1"/>
    <row r="530" ht="15.75" hidden="1" customHeight="1"/>
    <row r="531" ht="15.75" hidden="1" customHeight="1"/>
    <row r="532" ht="15.75" hidden="1" customHeight="1"/>
    <row r="533" ht="15.75" hidden="1" customHeight="1"/>
    <row r="534" ht="15.75" hidden="1" customHeight="1"/>
    <row r="535" ht="15.75" hidden="1" customHeight="1"/>
    <row r="536" ht="15.75" hidden="1" customHeight="1"/>
    <row r="537" ht="15.75" hidden="1" customHeight="1"/>
    <row r="538" ht="15.75" hidden="1" customHeight="1"/>
    <row r="539" ht="15.75" hidden="1" customHeight="1"/>
    <row r="540" ht="15.75" hidden="1" customHeight="1"/>
    <row r="541" ht="15.75" hidden="1" customHeight="1"/>
    <row r="542" ht="15.75" hidden="1" customHeight="1"/>
    <row r="543" ht="15.75" hidden="1" customHeight="1"/>
    <row r="544" ht="15.75" hidden="1" customHeight="1"/>
    <row r="545" ht="15.75" hidden="1" customHeight="1"/>
    <row r="546" ht="15.75" hidden="1" customHeight="1"/>
    <row r="547" ht="15.75" hidden="1" customHeight="1"/>
    <row r="548" ht="15.75" hidden="1" customHeight="1"/>
    <row r="549" ht="15.75" hidden="1" customHeight="1"/>
    <row r="550" ht="15.75" hidden="1" customHeight="1"/>
    <row r="551" ht="15.75" hidden="1" customHeight="1"/>
    <row r="552" ht="15.75" hidden="1" customHeight="1"/>
    <row r="553" ht="15.75" hidden="1" customHeight="1"/>
    <row r="554" ht="15.75" hidden="1" customHeight="1"/>
    <row r="555" ht="15.75" hidden="1" customHeight="1"/>
    <row r="556" ht="15.75" hidden="1" customHeight="1"/>
    <row r="557" ht="15.75" hidden="1" customHeight="1"/>
    <row r="558" ht="15.75" hidden="1" customHeight="1"/>
    <row r="559" ht="15.75" hidden="1" customHeight="1"/>
    <row r="560" ht="15.75" hidden="1" customHeight="1"/>
    <row r="561" ht="15.75" hidden="1" customHeight="1"/>
    <row r="562" ht="15.75" hidden="1" customHeight="1"/>
    <row r="563" ht="15.75" hidden="1" customHeight="1"/>
    <row r="564" ht="15.75" hidden="1" customHeight="1"/>
    <row r="565" ht="15.75" hidden="1" customHeight="1"/>
    <row r="566" ht="15.75" hidden="1" customHeight="1"/>
    <row r="567" ht="15.75" hidden="1" customHeight="1"/>
    <row r="568" ht="15.75" hidden="1" customHeight="1"/>
    <row r="569" ht="15.75" hidden="1" customHeight="1"/>
    <row r="570" ht="15.75" hidden="1" customHeight="1"/>
    <row r="571" ht="15.75" hidden="1" customHeight="1"/>
    <row r="572" ht="15.75" hidden="1" customHeight="1"/>
    <row r="573" ht="15.75" hidden="1" customHeight="1"/>
    <row r="574" ht="15.75" hidden="1" customHeight="1"/>
    <row r="575" ht="15.75" hidden="1" customHeight="1"/>
    <row r="576" ht="15.75" hidden="1" customHeight="1"/>
    <row r="577" ht="15.75" hidden="1" customHeight="1"/>
    <row r="578" ht="15.75" hidden="1" customHeight="1"/>
    <row r="579" ht="15.75" hidden="1" customHeight="1"/>
    <row r="580" ht="15.75" hidden="1" customHeight="1"/>
    <row r="581" ht="15.75" hidden="1" customHeight="1"/>
    <row r="582" ht="15.75" hidden="1" customHeight="1"/>
    <row r="583" ht="15.75" hidden="1" customHeight="1"/>
    <row r="584" ht="15.75" hidden="1" customHeight="1"/>
    <row r="585" ht="15.75" hidden="1" customHeight="1"/>
    <row r="586" ht="15.75" hidden="1" customHeight="1"/>
    <row r="587" ht="15.75" hidden="1" customHeight="1"/>
    <row r="588" ht="15.75" hidden="1" customHeight="1"/>
    <row r="589" ht="15.75" hidden="1" customHeight="1"/>
    <row r="590" ht="15.75" hidden="1" customHeight="1"/>
    <row r="591" ht="15.75" hidden="1" customHeight="1"/>
    <row r="592" ht="15.75" hidden="1" customHeight="1"/>
    <row r="593" ht="15.75" hidden="1" customHeight="1"/>
    <row r="594" ht="15.75" hidden="1" customHeight="1"/>
    <row r="595" ht="15.75" hidden="1" customHeight="1"/>
    <row r="596" ht="15.75" hidden="1" customHeight="1"/>
    <row r="597" ht="15.75" hidden="1" customHeight="1"/>
    <row r="598" ht="15.75" hidden="1" customHeight="1"/>
    <row r="599" ht="15.75" hidden="1" customHeight="1"/>
    <row r="600" ht="15.75" hidden="1" customHeight="1"/>
    <row r="601" ht="15.75" hidden="1" customHeight="1"/>
    <row r="602" ht="15.75" hidden="1" customHeight="1"/>
    <row r="603" ht="15.75" hidden="1" customHeight="1"/>
    <row r="604" ht="15.75" hidden="1" customHeight="1"/>
    <row r="605" ht="15.75" hidden="1" customHeight="1"/>
    <row r="606" ht="15.75" hidden="1" customHeight="1"/>
    <row r="607" ht="15.75" hidden="1" customHeight="1"/>
    <row r="608" ht="15.75" hidden="1" customHeight="1"/>
    <row r="609" ht="15.75" hidden="1" customHeight="1"/>
    <row r="610" ht="15.75" hidden="1" customHeight="1"/>
    <row r="611" ht="15.75" hidden="1" customHeight="1"/>
    <row r="612" ht="15.75" hidden="1" customHeight="1"/>
    <row r="613" ht="15.75" hidden="1" customHeight="1"/>
    <row r="614" ht="15.75" hidden="1" customHeight="1"/>
    <row r="615" ht="15.75" hidden="1" customHeight="1"/>
    <row r="616" ht="15.75" hidden="1" customHeight="1"/>
    <row r="617" ht="15.75" hidden="1" customHeight="1"/>
    <row r="618" ht="15.75" hidden="1" customHeight="1"/>
    <row r="619" ht="15.75" hidden="1" customHeight="1"/>
    <row r="620" ht="15.75" hidden="1" customHeight="1"/>
    <row r="621" ht="15.75" hidden="1" customHeight="1"/>
    <row r="622" ht="15.75" hidden="1" customHeight="1"/>
    <row r="623" ht="15.75" hidden="1" customHeight="1"/>
    <row r="624" ht="15.75" hidden="1" customHeight="1"/>
    <row r="625" ht="15.75" hidden="1" customHeight="1"/>
    <row r="626" ht="15.75" hidden="1" customHeight="1"/>
    <row r="627" ht="15.75" hidden="1" customHeight="1"/>
    <row r="628" ht="15.75" hidden="1" customHeight="1"/>
    <row r="629" ht="15.75" hidden="1" customHeight="1"/>
    <row r="630" ht="15.75" hidden="1" customHeight="1"/>
    <row r="631" ht="15.75" hidden="1" customHeight="1"/>
    <row r="632" ht="15.75" hidden="1" customHeight="1"/>
    <row r="633" ht="15.75" hidden="1" customHeight="1"/>
    <row r="634" ht="15.75" hidden="1" customHeight="1"/>
    <row r="635" ht="15.75" hidden="1" customHeight="1"/>
    <row r="636" ht="15.75" hidden="1" customHeight="1"/>
    <row r="637" ht="15.75" hidden="1" customHeight="1"/>
    <row r="638" ht="15.75" hidden="1" customHeight="1"/>
    <row r="639" ht="15.75" hidden="1" customHeight="1"/>
    <row r="640" ht="15.75" hidden="1" customHeight="1"/>
    <row r="641" ht="15.75" hidden="1" customHeight="1"/>
    <row r="642" ht="15.75" hidden="1" customHeight="1"/>
    <row r="643" ht="15.75" hidden="1" customHeight="1"/>
    <row r="644" ht="15.75" hidden="1" customHeight="1"/>
    <row r="645" ht="15.75" hidden="1" customHeight="1"/>
    <row r="646" ht="15.75" hidden="1" customHeight="1"/>
    <row r="647" ht="15.75" hidden="1" customHeight="1"/>
    <row r="648" ht="15.75" hidden="1" customHeight="1"/>
    <row r="649" ht="15.75" hidden="1" customHeight="1"/>
    <row r="650" ht="15.75" hidden="1" customHeight="1"/>
    <row r="651" ht="15.75" hidden="1" customHeight="1"/>
    <row r="652" ht="15.75" hidden="1" customHeight="1"/>
    <row r="653" ht="15.75" hidden="1" customHeight="1"/>
    <row r="654" ht="15.75" hidden="1" customHeight="1"/>
    <row r="655" ht="15.75" hidden="1" customHeight="1"/>
    <row r="656" ht="15.75" hidden="1" customHeight="1"/>
    <row r="657" ht="15.75" hidden="1" customHeight="1"/>
    <row r="658" ht="15.75" hidden="1" customHeight="1"/>
    <row r="659" ht="15.75" hidden="1" customHeight="1"/>
    <row r="660" ht="15.75" hidden="1" customHeight="1"/>
    <row r="661" ht="15.75" hidden="1" customHeight="1"/>
    <row r="662" ht="15.75" hidden="1" customHeight="1"/>
    <row r="663" ht="15.75" hidden="1" customHeight="1"/>
    <row r="664" ht="15.75" hidden="1" customHeight="1"/>
    <row r="665" ht="15.75" hidden="1" customHeight="1"/>
    <row r="666" ht="15.75" hidden="1" customHeight="1"/>
    <row r="667" ht="15.75" hidden="1" customHeight="1"/>
    <row r="668" ht="15.75" hidden="1" customHeight="1"/>
    <row r="669" ht="15.75" hidden="1" customHeight="1"/>
    <row r="670" ht="15.75" hidden="1" customHeight="1"/>
    <row r="671" ht="15.75" hidden="1" customHeight="1"/>
    <row r="672" ht="15.75" hidden="1" customHeight="1"/>
    <row r="673" ht="15.75" hidden="1" customHeight="1"/>
    <row r="674" ht="15.75" hidden="1" customHeight="1"/>
    <row r="675" ht="15.75" hidden="1" customHeight="1"/>
    <row r="676" ht="15.75" hidden="1" customHeight="1"/>
    <row r="677" ht="15.75" hidden="1" customHeight="1"/>
    <row r="678" ht="15.75" hidden="1" customHeight="1"/>
    <row r="679" ht="15.75" hidden="1" customHeight="1"/>
    <row r="680" ht="15.75" hidden="1" customHeight="1"/>
    <row r="681" ht="15.75" hidden="1" customHeight="1"/>
    <row r="682" ht="15.75" hidden="1" customHeight="1"/>
    <row r="683" ht="15.75" hidden="1" customHeight="1"/>
    <row r="684" ht="15.75" hidden="1" customHeight="1"/>
    <row r="685" ht="15.75" hidden="1" customHeight="1"/>
    <row r="686" ht="15.75" hidden="1" customHeight="1"/>
    <row r="687" ht="15.75" hidden="1" customHeight="1"/>
    <row r="688" ht="15.75" hidden="1" customHeight="1"/>
    <row r="689" ht="15.75" hidden="1" customHeight="1"/>
    <row r="690" ht="15.75" hidden="1" customHeight="1"/>
    <row r="691" ht="15.75" hidden="1" customHeight="1"/>
    <row r="692" ht="15.75" hidden="1" customHeight="1"/>
    <row r="693" ht="15.75" hidden="1" customHeight="1"/>
    <row r="694" ht="15.75" hidden="1" customHeight="1"/>
    <row r="695" ht="15.75" hidden="1" customHeight="1"/>
    <row r="696" ht="15.75" hidden="1" customHeight="1"/>
    <row r="697" ht="15.75" hidden="1" customHeight="1"/>
    <row r="698" ht="15.75" hidden="1" customHeight="1"/>
    <row r="699" ht="15.75" hidden="1" customHeight="1"/>
    <row r="700" ht="15.75" hidden="1" customHeight="1"/>
    <row r="701" ht="15.75" hidden="1" customHeight="1"/>
    <row r="702" ht="15.75" hidden="1" customHeight="1"/>
    <row r="703" ht="15.75" hidden="1" customHeight="1"/>
    <row r="704" ht="15.75" hidden="1" customHeight="1"/>
    <row r="705" ht="15.75" hidden="1" customHeight="1"/>
    <row r="706" ht="15.75" hidden="1" customHeight="1"/>
    <row r="707" ht="15.75" hidden="1" customHeight="1"/>
    <row r="708" ht="15.75" hidden="1" customHeight="1"/>
    <row r="709" ht="15.75" hidden="1" customHeight="1"/>
    <row r="710" ht="15.75" hidden="1" customHeight="1"/>
    <row r="711" ht="15.75" hidden="1" customHeight="1"/>
    <row r="712" ht="15.75" hidden="1" customHeight="1"/>
    <row r="713" ht="15.75" hidden="1" customHeight="1"/>
    <row r="714" ht="15.75" hidden="1" customHeight="1"/>
    <row r="715" ht="15.75" hidden="1" customHeight="1"/>
    <row r="716" ht="15.75" hidden="1" customHeight="1"/>
    <row r="717" ht="15.75" hidden="1" customHeight="1"/>
    <row r="718" ht="15.75" hidden="1" customHeight="1"/>
    <row r="719" ht="15.75" hidden="1" customHeight="1"/>
    <row r="720" ht="15.75" hidden="1" customHeight="1"/>
    <row r="721" ht="15.75" hidden="1" customHeight="1"/>
    <row r="722" ht="15.75" hidden="1" customHeight="1"/>
    <row r="723" ht="15.75" hidden="1" customHeight="1"/>
    <row r="724" ht="15.75" hidden="1" customHeight="1"/>
    <row r="725" ht="15.75" hidden="1" customHeight="1"/>
    <row r="726" ht="15.75" hidden="1" customHeight="1"/>
    <row r="727" ht="15.75" hidden="1" customHeight="1"/>
    <row r="728" ht="15.75" hidden="1" customHeight="1"/>
    <row r="729" ht="15.75" hidden="1" customHeight="1"/>
    <row r="730" ht="15.75" hidden="1" customHeight="1"/>
    <row r="731" ht="15.75" hidden="1" customHeight="1"/>
    <row r="732" ht="15.75" hidden="1" customHeight="1"/>
    <row r="733" ht="15.75" hidden="1" customHeight="1"/>
    <row r="734" ht="15.75" hidden="1" customHeight="1"/>
    <row r="735" ht="15.75" hidden="1" customHeight="1"/>
    <row r="736" ht="15.75" hidden="1" customHeight="1"/>
    <row r="737" ht="15.75" hidden="1" customHeight="1"/>
    <row r="738" ht="15.75" hidden="1" customHeight="1"/>
    <row r="739" ht="15.75" hidden="1" customHeight="1"/>
    <row r="740" ht="15.75" hidden="1" customHeight="1"/>
    <row r="741" ht="15.75" hidden="1" customHeight="1"/>
  </sheetData>
  <sheetProtection algorithmName="SHA-512" hashValue="Cb5lHoSfQNxHkI4WbD5Zc85uoIkw4z4DVcVhPZ6ki2l12L+gfmX85XQK7Ovcqa59TBDLaptvlAmX6GDTSwWI7A==" saltValue="YaUoqzTQMqKktW0oBl/bLQ==" spinCount="100000" sheet="1" objects="1" scenarios="1" formatColumns="0" formatRows="0" autoFilter="0"/>
  <mergeCells count="10">
    <mergeCell ref="D52:I52"/>
    <mergeCell ref="C53:I56"/>
    <mergeCell ref="D6:I6"/>
    <mergeCell ref="C7:I18"/>
    <mergeCell ref="D20:I20"/>
    <mergeCell ref="C21:I32"/>
    <mergeCell ref="D34:I34"/>
    <mergeCell ref="C35:I41"/>
    <mergeCell ref="D43:I43"/>
    <mergeCell ref="C44:I50"/>
  </mergeCells>
  <hyperlinks>
    <hyperlink ref="E3" location="'Regulamentações, gestão de risc'!C6" display="GRI 201-2 " xr:uid="{FB34D935-27D4-4438-8F6F-8FDE093BB42C}"/>
    <hyperlink ref="F3" location="'Regulamentações, gestão de risc'!C20" display="SASB EM-EP-530a.1 " xr:uid="{D983228A-C6AF-491B-97BA-B88D20E3225F}"/>
    <hyperlink ref="G3" location="'Regulamentações, gestão de risc'!C34" display="GRI 207-1 " xr:uid="{29ECDB75-88AF-46D4-825D-546AA9333406}"/>
    <hyperlink ref="H3" location="'Regulamentações, gestão de risc'!C43" display="GRI 207-2 " xr:uid="{FA528281-7598-4E8A-8CCB-BE270D0E2EAA}"/>
    <hyperlink ref="I3" location="'Regulamentações, gestão de risc'!C52" display="SASB EM-EP-540a.2 " xr:uid="{5CEE39F7-E0C3-4FA1-BAF2-EC5455019517}"/>
  </hyperlinks>
  <pageMargins left="0.511811024" right="0.511811024" top="0.78740157499999996" bottom="0.78740157499999996" header="0.31496062000000002" footer="0.31496062000000002"/>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0669E-7C8D-47F6-A4CA-BB7016FB2348}">
  <sheetPr>
    <tabColor rgb="FFE4562E"/>
  </sheetPr>
  <dimension ref="A1:AT762"/>
  <sheetViews>
    <sheetView showGridLines="0" showRowColHeaders="0" workbookViewId="0">
      <pane xSplit="1" ySplit="2" topLeftCell="B3" activePane="bottomRight" state="frozen"/>
      <selection activeCell="C3" sqref="C3"/>
      <selection pane="topRight" activeCell="C3" sqref="C3"/>
      <selection pane="bottomLeft" activeCell="C3" sqref="C3"/>
      <selection pane="bottomRight"/>
    </sheetView>
  </sheetViews>
  <sheetFormatPr defaultColWidth="0" defaultRowHeight="0" customHeight="1" zeroHeight="1"/>
  <cols>
    <col min="1" max="1" width="33.7109375" style="96" customWidth="1"/>
    <col min="2" max="2" width="3.7109375" style="61" customWidth="1"/>
    <col min="3" max="9" width="20.85546875" style="62" customWidth="1"/>
    <col min="10" max="12" width="14.140625" style="62" customWidth="1"/>
    <col min="13" max="13" width="8.28515625" style="62" customWidth="1"/>
    <col min="14" max="21" width="14.140625" style="62" hidden="1" customWidth="1"/>
    <col min="22" max="23" width="30" style="62" hidden="1" customWidth="1"/>
    <col min="24" max="33" width="18.140625" style="62" hidden="1" customWidth="1"/>
    <col min="34" max="16384" width="0" style="62" hidden="1"/>
  </cols>
  <sheetData>
    <row r="1" spans="1:46" ht="24.95" customHeight="1">
      <c r="A1" s="142"/>
      <c r="B1" s="58"/>
      <c r="C1" s="58"/>
      <c r="D1" s="58"/>
      <c r="E1" s="59"/>
      <c r="F1" s="60"/>
      <c r="G1" s="60"/>
      <c r="H1" s="60"/>
      <c r="I1" s="60"/>
      <c r="J1" s="60"/>
      <c r="K1" s="60"/>
      <c r="L1" s="60"/>
      <c r="M1" s="95"/>
      <c r="O1" s="63"/>
      <c r="P1" s="63"/>
      <c r="Q1" s="63"/>
      <c r="R1" s="63"/>
      <c r="S1" s="63"/>
      <c r="T1" s="63"/>
      <c r="U1" s="64"/>
      <c r="V1" s="65"/>
      <c r="W1" s="65"/>
      <c r="X1" s="65"/>
      <c r="Y1" s="65"/>
      <c r="Z1" s="66"/>
      <c r="AA1" s="65"/>
      <c r="AB1" s="65"/>
      <c r="AC1" s="65"/>
      <c r="AD1" s="65"/>
      <c r="AE1" s="65"/>
      <c r="AF1" s="65"/>
      <c r="AG1" s="65"/>
      <c r="AH1" s="65"/>
      <c r="AI1" s="65"/>
      <c r="AJ1" s="65"/>
      <c r="AK1" s="65"/>
      <c r="AL1" s="65"/>
      <c r="AM1" s="65"/>
      <c r="AN1" s="65"/>
      <c r="AO1" s="66"/>
      <c r="AP1" s="65"/>
      <c r="AQ1" s="65"/>
      <c r="AR1" s="65"/>
      <c r="AS1" s="65"/>
    </row>
    <row r="2" spans="1:46" ht="24.95" customHeight="1">
      <c r="B2" s="60"/>
      <c r="C2" s="97"/>
      <c r="D2" s="60"/>
      <c r="E2" s="95"/>
      <c r="F2" s="95"/>
      <c r="G2" s="95"/>
      <c r="H2" s="95"/>
      <c r="I2" s="95"/>
      <c r="J2" s="60"/>
      <c r="K2" s="60"/>
      <c r="L2" s="60"/>
      <c r="M2" s="95"/>
      <c r="O2" s="63"/>
      <c r="P2" s="63"/>
      <c r="Q2" s="63"/>
      <c r="R2" s="63"/>
      <c r="S2" s="63"/>
      <c r="T2" s="63"/>
      <c r="U2" s="64"/>
      <c r="V2" s="65"/>
      <c r="W2" s="65"/>
      <c r="X2" s="65"/>
      <c r="Y2" s="65"/>
      <c r="Z2" s="66"/>
      <c r="AA2" s="65"/>
      <c r="AB2" s="65"/>
      <c r="AC2" s="65"/>
      <c r="AD2" s="65"/>
      <c r="AE2" s="65"/>
      <c r="AF2" s="65"/>
      <c r="AG2" s="65"/>
      <c r="AH2" s="65"/>
      <c r="AI2" s="65"/>
      <c r="AJ2" s="65"/>
      <c r="AK2" s="65"/>
      <c r="AL2" s="65"/>
      <c r="AM2" s="65"/>
      <c r="AN2" s="65"/>
      <c r="AO2" s="66"/>
      <c r="AP2" s="65"/>
      <c r="AQ2" s="65"/>
      <c r="AR2" s="65"/>
      <c r="AS2" s="65"/>
    </row>
    <row r="3" spans="1:46" ht="24.95" customHeight="1">
      <c r="B3" s="60"/>
      <c r="C3" s="237" t="str">
        <f>Índice!B37</f>
        <v>GOVERNANÇA CORPORATIVA</v>
      </c>
      <c r="D3" s="60"/>
      <c r="E3" s="192" t="s">
        <v>522</v>
      </c>
      <c r="F3" s="192" t="s">
        <v>523</v>
      </c>
      <c r="G3" s="192" t="s">
        <v>524</v>
      </c>
      <c r="H3" s="192" t="s">
        <v>525</v>
      </c>
      <c r="I3" s="192" t="s">
        <v>526</v>
      </c>
      <c r="J3" s="60"/>
      <c r="K3" s="60"/>
      <c r="L3" s="60"/>
      <c r="M3" s="95"/>
      <c r="O3" s="63"/>
      <c r="P3" s="63"/>
      <c r="Q3" s="63"/>
      <c r="R3" s="63"/>
      <c r="S3" s="63"/>
      <c r="T3" s="63"/>
      <c r="U3" s="64"/>
      <c r="V3" s="65"/>
      <c r="W3" s="65"/>
      <c r="X3" s="65"/>
      <c r="Y3" s="65"/>
      <c r="Z3" s="66"/>
      <c r="AA3" s="65"/>
      <c r="AB3" s="65"/>
      <c r="AC3" s="65"/>
      <c r="AD3" s="65"/>
      <c r="AE3" s="65"/>
      <c r="AF3" s="65"/>
      <c r="AG3" s="65"/>
      <c r="AH3" s="65"/>
      <c r="AI3" s="65"/>
      <c r="AJ3" s="65"/>
      <c r="AK3" s="65"/>
      <c r="AL3" s="65"/>
      <c r="AM3" s="65"/>
      <c r="AN3" s="65"/>
      <c r="AO3" s="66"/>
      <c r="AP3" s="65"/>
      <c r="AQ3" s="65"/>
      <c r="AR3" s="65"/>
      <c r="AS3" s="65"/>
    </row>
    <row r="4" spans="1:46" ht="24.95" customHeight="1">
      <c r="B4" s="60"/>
      <c r="C4" s="118" t="str">
        <f>Índice!C37</f>
        <v>Políticas e processos de remuneração</v>
      </c>
      <c r="D4" s="60"/>
      <c r="E4" s="147"/>
      <c r="F4" s="147"/>
      <c r="G4" s="147"/>
      <c r="H4" s="147"/>
      <c r="I4" s="147"/>
      <c r="J4" s="60"/>
      <c r="K4" s="60"/>
      <c r="L4" s="60"/>
      <c r="M4" s="95"/>
      <c r="O4" s="63"/>
      <c r="P4" s="63"/>
      <c r="Q4" s="63"/>
      <c r="R4" s="63"/>
      <c r="S4" s="63"/>
      <c r="T4" s="63"/>
      <c r="U4" s="64"/>
      <c r="V4" s="65"/>
      <c r="W4" s="65"/>
      <c r="X4" s="65"/>
      <c r="Y4" s="65"/>
      <c r="Z4" s="66"/>
      <c r="AA4" s="65"/>
      <c r="AB4" s="65"/>
      <c r="AC4" s="65"/>
      <c r="AD4" s="65"/>
      <c r="AE4" s="65"/>
      <c r="AF4" s="65"/>
      <c r="AG4" s="65"/>
      <c r="AH4" s="65"/>
      <c r="AI4" s="65"/>
      <c r="AJ4" s="65"/>
      <c r="AK4" s="65"/>
      <c r="AL4" s="65"/>
      <c r="AM4" s="65"/>
      <c r="AN4" s="65"/>
      <c r="AO4" s="66"/>
      <c r="AP4" s="65"/>
      <c r="AQ4" s="65"/>
      <c r="AR4" s="65"/>
      <c r="AS4" s="65"/>
    </row>
    <row r="5" spans="1:46" ht="24.95" customHeight="1">
      <c r="B5" s="60"/>
      <c r="C5" s="97"/>
      <c r="D5" s="60"/>
      <c r="E5" s="60"/>
      <c r="F5" s="60"/>
      <c r="G5" s="60"/>
      <c r="H5" s="60"/>
      <c r="I5" s="60"/>
      <c r="J5" s="60"/>
      <c r="K5" s="60"/>
      <c r="L5" s="60"/>
      <c r="M5" s="95"/>
      <c r="O5" s="63"/>
      <c r="P5" s="63"/>
      <c r="Q5" s="63"/>
      <c r="R5" s="63"/>
      <c r="S5" s="63"/>
      <c r="T5" s="63"/>
      <c r="U5" s="64"/>
      <c r="V5" s="65"/>
      <c r="W5" s="65"/>
      <c r="X5" s="65"/>
      <c r="Y5" s="65"/>
      <c r="Z5" s="66"/>
      <c r="AA5" s="65"/>
      <c r="AB5" s="65"/>
      <c r="AC5" s="65"/>
      <c r="AD5" s="65"/>
      <c r="AE5" s="65"/>
      <c r="AF5" s="65"/>
      <c r="AG5" s="65"/>
      <c r="AH5" s="65"/>
      <c r="AI5" s="65"/>
      <c r="AJ5" s="65"/>
      <c r="AK5" s="65"/>
      <c r="AL5" s="65"/>
      <c r="AM5" s="65"/>
      <c r="AN5" s="65"/>
      <c r="AO5" s="66"/>
      <c r="AP5" s="65"/>
      <c r="AQ5" s="65"/>
      <c r="AR5" s="65"/>
      <c r="AS5" s="65"/>
    </row>
    <row r="6" spans="1:46" ht="24.95" customHeight="1">
      <c r="A6" s="94"/>
      <c r="B6" s="60"/>
      <c r="C6" s="144" t="s">
        <v>522</v>
      </c>
      <c r="D6" s="730" t="s">
        <v>521</v>
      </c>
      <c r="E6" s="731"/>
      <c r="F6" s="731"/>
      <c r="G6" s="731"/>
      <c r="H6" s="731"/>
      <c r="I6" s="732"/>
      <c r="J6" s="84"/>
      <c r="K6" s="84"/>
      <c r="L6" s="84"/>
      <c r="M6" s="53"/>
      <c r="N6" s="68"/>
      <c r="O6" s="69"/>
      <c r="P6" s="69"/>
      <c r="Q6" s="69"/>
      <c r="R6" s="69"/>
      <c r="S6" s="69"/>
      <c r="T6" s="69"/>
      <c r="U6" s="70"/>
      <c r="V6" s="71"/>
      <c r="W6" s="71"/>
      <c r="X6" s="71"/>
      <c r="Y6" s="71"/>
      <c r="Z6" s="72"/>
      <c r="AA6" s="71"/>
      <c r="AB6" s="71"/>
      <c r="AC6" s="71"/>
      <c r="AD6" s="71"/>
      <c r="AE6" s="71"/>
      <c r="AF6" s="71"/>
      <c r="AG6" s="71"/>
      <c r="AH6" s="71"/>
      <c r="AI6" s="71"/>
      <c r="AJ6" s="71"/>
      <c r="AK6" s="71"/>
      <c r="AL6" s="71"/>
      <c r="AM6" s="71"/>
      <c r="AN6" s="71"/>
      <c r="AO6" s="66"/>
      <c r="AP6" s="65"/>
      <c r="AQ6" s="65"/>
      <c r="AR6" s="65"/>
      <c r="AS6" s="65"/>
    </row>
    <row r="7" spans="1:46" ht="24.95" customHeight="1">
      <c r="A7" s="94"/>
      <c r="B7" s="60"/>
      <c r="C7" s="749" t="s">
        <v>749</v>
      </c>
      <c r="D7" s="749"/>
      <c r="E7" s="749"/>
      <c r="F7" s="749"/>
      <c r="G7" s="749"/>
      <c r="H7" s="749"/>
      <c r="I7" s="749"/>
      <c r="J7" s="91"/>
      <c r="K7" s="91"/>
      <c r="L7" s="91"/>
      <c r="M7" s="73"/>
      <c r="N7" s="74"/>
      <c r="O7" s="75"/>
      <c r="P7" s="75"/>
      <c r="Q7" s="75"/>
      <c r="R7" s="75"/>
      <c r="S7" s="75"/>
      <c r="T7" s="75"/>
      <c r="U7" s="75"/>
      <c r="V7" s="68"/>
      <c r="W7" s="68"/>
      <c r="X7" s="68"/>
      <c r="Y7" s="68"/>
      <c r="Z7" s="68"/>
      <c r="AA7" s="68"/>
      <c r="AB7" s="68"/>
      <c r="AC7" s="68"/>
      <c r="AD7" s="68"/>
      <c r="AE7" s="68"/>
      <c r="AF7" s="68"/>
      <c r="AG7" s="68"/>
      <c r="AH7" s="68"/>
      <c r="AI7" s="68"/>
      <c r="AJ7" s="68"/>
      <c r="AK7" s="68"/>
      <c r="AL7" s="68"/>
      <c r="AM7" s="68"/>
      <c r="AN7" s="68"/>
      <c r="AO7" s="68"/>
      <c r="AP7" s="68"/>
      <c r="AQ7" s="68"/>
      <c r="AR7" s="68"/>
      <c r="AS7" s="68"/>
      <c r="AT7" s="61"/>
    </row>
    <row r="8" spans="1:46" ht="24.95" customHeight="1">
      <c r="A8" s="98"/>
      <c r="B8" s="76"/>
      <c r="C8" s="718"/>
      <c r="D8" s="718"/>
      <c r="E8" s="718"/>
      <c r="F8" s="718"/>
      <c r="G8" s="718"/>
      <c r="H8" s="718"/>
      <c r="I8" s="718"/>
      <c r="J8" s="89"/>
      <c r="K8" s="89"/>
      <c r="L8" s="89"/>
      <c r="M8" s="77"/>
      <c r="N8" s="74"/>
      <c r="O8" s="75"/>
      <c r="P8" s="75"/>
      <c r="Q8" s="75"/>
      <c r="R8" s="75"/>
      <c r="S8" s="75"/>
      <c r="T8" s="75"/>
      <c r="U8" s="75"/>
      <c r="V8" s="68"/>
      <c r="W8" s="68"/>
      <c r="X8" s="68"/>
      <c r="Y8" s="68"/>
      <c r="Z8" s="68"/>
      <c r="AA8" s="68"/>
      <c r="AB8" s="68"/>
      <c r="AC8" s="68"/>
      <c r="AD8" s="68"/>
      <c r="AE8" s="68"/>
      <c r="AF8" s="68"/>
      <c r="AG8" s="68"/>
      <c r="AH8" s="68"/>
      <c r="AI8" s="68"/>
      <c r="AJ8" s="68"/>
      <c r="AK8" s="68"/>
      <c r="AL8" s="68"/>
      <c r="AM8" s="68"/>
      <c r="AN8" s="68"/>
      <c r="AO8" s="68"/>
      <c r="AP8" s="68"/>
      <c r="AQ8" s="68"/>
      <c r="AR8" s="68"/>
      <c r="AS8" s="68"/>
      <c r="AT8" s="61"/>
    </row>
    <row r="9" spans="1:46" ht="24.95" customHeight="1">
      <c r="A9" s="98"/>
      <c r="B9" s="76"/>
      <c r="C9" s="718"/>
      <c r="D9" s="718"/>
      <c r="E9" s="718"/>
      <c r="F9" s="718"/>
      <c r="G9" s="718"/>
      <c r="H9" s="718"/>
      <c r="I9" s="718"/>
      <c r="J9" s="89"/>
      <c r="K9" s="89"/>
      <c r="L9" s="89"/>
      <c r="M9" s="77"/>
      <c r="N9" s="74"/>
      <c r="O9" s="75"/>
      <c r="P9" s="75"/>
      <c r="Q9" s="75"/>
      <c r="R9" s="75"/>
      <c r="S9" s="75"/>
      <c r="T9" s="75"/>
      <c r="U9" s="75"/>
      <c r="V9" s="68"/>
      <c r="W9" s="68"/>
      <c r="X9" s="68"/>
      <c r="Y9" s="68"/>
      <c r="Z9" s="68"/>
      <c r="AA9" s="68"/>
      <c r="AB9" s="68"/>
      <c r="AC9" s="68"/>
      <c r="AD9" s="68"/>
      <c r="AE9" s="68"/>
      <c r="AF9" s="68"/>
      <c r="AG9" s="68"/>
      <c r="AH9" s="68"/>
      <c r="AI9" s="68"/>
      <c r="AJ9" s="68"/>
      <c r="AK9" s="68"/>
      <c r="AL9" s="68"/>
      <c r="AM9" s="68"/>
      <c r="AN9" s="68"/>
      <c r="AO9" s="68"/>
      <c r="AP9" s="68"/>
      <c r="AQ9" s="68"/>
      <c r="AR9" s="68"/>
      <c r="AS9" s="68"/>
      <c r="AT9" s="61"/>
    </row>
    <row r="10" spans="1:46" ht="24.95" customHeight="1">
      <c r="A10" s="98"/>
      <c r="B10" s="76"/>
      <c r="C10" s="718"/>
      <c r="D10" s="718"/>
      <c r="E10" s="718"/>
      <c r="F10" s="718"/>
      <c r="G10" s="718"/>
      <c r="H10" s="718"/>
      <c r="I10" s="718"/>
      <c r="J10" s="89"/>
      <c r="K10" s="89"/>
      <c r="L10" s="89"/>
      <c r="M10" s="77"/>
      <c r="N10" s="74"/>
      <c r="O10" s="75"/>
      <c r="P10" s="75"/>
      <c r="Q10" s="75"/>
      <c r="R10" s="75"/>
      <c r="S10" s="75"/>
      <c r="T10" s="75"/>
      <c r="U10" s="75"/>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1"/>
    </row>
    <row r="11" spans="1:46" ht="24.95" customHeight="1">
      <c r="B11" s="76"/>
      <c r="C11" s="718"/>
      <c r="D11" s="718"/>
      <c r="E11" s="718"/>
      <c r="F11" s="718"/>
      <c r="G11" s="718"/>
      <c r="H11" s="718"/>
      <c r="I11" s="718"/>
      <c r="J11" s="89"/>
      <c r="K11" s="89"/>
      <c r="L11" s="89"/>
      <c r="M11" s="77"/>
      <c r="N11" s="74"/>
      <c r="O11" s="75"/>
      <c r="P11" s="75"/>
      <c r="Q11" s="75"/>
      <c r="R11" s="75"/>
      <c r="S11" s="75"/>
      <c r="T11" s="75"/>
      <c r="U11" s="75"/>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1"/>
    </row>
    <row r="12" spans="1:46" ht="24.95" customHeight="1">
      <c r="B12" s="76"/>
      <c r="C12" s="718"/>
      <c r="D12" s="718"/>
      <c r="E12" s="718"/>
      <c r="F12" s="718"/>
      <c r="G12" s="718"/>
      <c r="H12" s="718"/>
      <c r="I12" s="718"/>
      <c r="J12" s="89"/>
      <c r="K12" s="89"/>
      <c r="L12" s="89"/>
      <c r="M12" s="77"/>
      <c r="N12" s="74"/>
      <c r="O12" s="75"/>
      <c r="P12" s="75"/>
      <c r="Q12" s="75"/>
      <c r="R12" s="75"/>
      <c r="S12" s="75"/>
      <c r="T12" s="75"/>
      <c r="U12" s="75"/>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1"/>
    </row>
    <row r="13" spans="1:46" ht="24.95" customHeight="1">
      <c r="B13" s="76"/>
      <c r="C13" s="718"/>
      <c r="D13" s="718"/>
      <c r="E13" s="718"/>
      <c r="F13" s="718"/>
      <c r="G13" s="718"/>
      <c r="H13" s="718"/>
      <c r="I13" s="718"/>
      <c r="J13" s="89"/>
      <c r="K13" s="89"/>
      <c r="L13" s="89"/>
      <c r="M13" s="77"/>
      <c r="N13" s="74"/>
      <c r="O13" s="75"/>
      <c r="P13" s="75"/>
      <c r="Q13" s="75"/>
      <c r="R13" s="75"/>
      <c r="S13" s="75"/>
      <c r="T13" s="75"/>
      <c r="U13" s="75"/>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1"/>
    </row>
    <row r="14" spans="1:46" ht="24.95" customHeight="1">
      <c r="B14" s="76"/>
      <c r="C14" s="718"/>
      <c r="D14" s="718"/>
      <c r="E14" s="718"/>
      <c r="F14" s="718"/>
      <c r="G14" s="718"/>
      <c r="H14" s="718"/>
      <c r="I14" s="718"/>
      <c r="J14" s="89"/>
      <c r="K14" s="89"/>
      <c r="L14" s="89"/>
      <c r="M14" s="77"/>
      <c r="N14" s="74"/>
      <c r="O14" s="75"/>
      <c r="P14" s="75"/>
      <c r="Q14" s="75"/>
      <c r="R14" s="75"/>
      <c r="S14" s="75"/>
      <c r="T14" s="75"/>
      <c r="U14" s="75"/>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1"/>
    </row>
    <row r="15" spans="1:46" ht="24.95" customHeight="1">
      <c r="B15" s="76"/>
      <c r="C15" s="718"/>
      <c r="D15" s="718"/>
      <c r="E15" s="718"/>
      <c r="F15" s="718"/>
      <c r="G15" s="718"/>
      <c r="H15" s="718"/>
      <c r="I15" s="718"/>
      <c r="J15" s="89"/>
      <c r="K15" s="89"/>
      <c r="L15" s="89"/>
      <c r="M15" s="77"/>
      <c r="N15" s="74"/>
      <c r="O15" s="75"/>
      <c r="P15" s="75"/>
      <c r="Q15" s="75"/>
      <c r="R15" s="75"/>
      <c r="S15" s="75"/>
      <c r="T15" s="75"/>
      <c r="U15" s="75"/>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1"/>
    </row>
    <row r="16" spans="1:46" ht="24.95" customHeight="1">
      <c r="B16" s="76"/>
      <c r="C16" s="718"/>
      <c r="D16" s="718"/>
      <c r="E16" s="718"/>
      <c r="F16" s="718"/>
      <c r="G16" s="718"/>
      <c r="H16" s="718"/>
      <c r="I16" s="718"/>
      <c r="J16" s="89"/>
      <c r="K16" s="89"/>
      <c r="L16" s="89"/>
      <c r="M16" s="77"/>
      <c r="N16" s="74"/>
      <c r="O16" s="75"/>
      <c r="P16" s="75"/>
      <c r="Q16" s="75"/>
      <c r="R16" s="75"/>
      <c r="S16" s="75"/>
      <c r="T16" s="75"/>
      <c r="U16" s="75"/>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1"/>
    </row>
    <row r="17" spans="2:46" ht="24.95" customHeight="1">
      <c r="B17" s="76"/>
      <c r="C17" s="718"/>
      <c r="D17" s="718"/>
      <c r="E17" s="718"/>
      <c r="F17" s="718"/>
      <c r="G17" s="718"/>
      <c r="H17" s="718"/>
      <c r="I17" s="718"/>
      <c r="J17" s="89"/>
      <c r="K17" s="89"/>
      <c r="L17" s="89"/>
      <c r="M17" s="77"/>
      <c r="N17" s="74"/>
      <c r="O17" s="75"/>
      <c r="P17" s="75"/>
      <c r="Q17" s="75"/>
      <c r="R17" s="75"/>
      <c r="S17" s="75"/>
      <c r="T17" s="75"/>
      <c r="U17" s="75"/>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1"/>
    </row>
    <row r="18" spans="2:46" ht="24.95" customHeight="1">
      <c r="B18" s="76"/>
      <c r="C18" s="718"/>
      <c r="D18" s="718"/>
      <c r="E18" s="718"/>
      <c r="F18" s="718"/>
      <c r="G18" s="718"/>
      <c r="H18" s="718"/>
      <c r="I18" s="718"/>
      <c r="J18" s="89"/>
      <c r="K18" s="89"/>
      <c r="L18" s="89"/>
      <c r="M18" s="77"/>
      <c r="N18" s="74"/>
      <c r="O18" s="75"/>
      <c r="P18" s="75"/>
      <c r="Q18" s="75"/>
      <c r="R18" s="75"/>
      <c r="S18" s="75"/>
      <c r="T18" s="75"/>
      <c r="U18" s="75"/>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1"/>
    </row>
    <row r="19" spans="2:46" ht="24.95" customHeight="1">
      <c r="B19" s="76"/>
      <c r="C19" s="718"/>
      <c r="D19" s="718"/>
      <c r="E19" s="718"/>
      <c r="F19" s="718"/>
      <c r="G19" s="718"/>
      <c r="H19" s="718"/>
      <c r="I19" s="718"/>
      <c r="J19" s="89"/>
      <c r="K19" s="89"/>
      <c r="L19" s="89"/>
      <c r="M19" s="77"/>
      <c r="N19" s="74"/>
      <c r="O19" s="75"/>
      <c r="P19" s="75"/>
      <c r="Q19" s="75"/>
      <c r="R19" s="75"/>
      <c r="S19" s="75"/>
      <c r="T19" s="75"/>
      <c r="U19" s="75"/>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1"/>
    </row>
    <row r="20" spans="2:46" ht="24.95" customHeight="1">
      <c r="B20" s="76"/>
      <c r="C20" s="718"/>
      <c r="D20" s="718"/>
      <c r="E20" s="718"/>
      <c r="F20" s="718"/>
      <c r="G20" s="718"/>
      <c r="H20" s="718"/>
      <c r="I20" s="718"/>
      <c r="J20" s="89"/>
      <c r="K20" s="89"/>
      <c r="L20" s="89"/>
      <c r="M20" s="77"/>
      <c r="N20" s="74"/>
      <c r="O20" s="75"/>
      <c r="P20" s="75"/>
      <c r="Q20" s="75"/>
      <c r="R20" s="75"/>
      <c r="S20" s="75"/>
      <c r="T20" s="75"/>
      <c r="U20" s="75"/>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1"/>
    </row>
    <row r="21" spans="2:46" ht="24.95" customHeight="1">
      <c r="B21" s="76"/>
      <c r="C21" s="718"/>
      <c r="D21" s="718"/>
      <c r="E21" s="718"/>
      <c r="F21" s="718"/>
      <c r="G21" s="718"/>
      <c r="H21" s="718"/>
      <c r="I21" s="718"/>
      <c r="J21" s="89"/>
      <c r="K21" s="89"/>
      <c r="L21" s="89"/>
      <c r="M21" s="77"/>
      <c r="N21" s="74"/>
      <c r="O21" s="75"/>
      <c r="P21" s="75"/>
      <c r="Q21" s="75"/>
      <c r="R21" s="75"/>
      <c r="S21" s="75"/>
      <c r="T21" s="75"/>
      <c r="U21" s="75"/>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1"/>
    </row>
    <row r="22" spans="2:46" ht="24.95" customHeight="1">
      <c r="B22" s="76"/>
      <c r="C22" s="718"/>
      <c r="D22" s="718"/>
      <c r="E22" s="718"/>
      <c r="F22" s="718"/>
      <c r="G22" s="718"/>
      <c r="H22" s="718"/>
      <c r="I22" s="718"/>
      <c r="J22" s="89"/>
      <c r="K22" s="89"/>
      <c r="L22" s="89"/>
      <c r="M22" s="77"/>
      <c r="N22" s="74"/>
      <c r="O22" s="75"/>
      <c r="P22" s="75"/>
      <c r="Q22" s="75"/>
      <c r="R22" s="75"/>
      <c r="S22" s="75"/>
      <c r="T22" s="75"/>
      <c r="U22" s="75"/>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1"/>
    </row>
    <row r="23" spans="2:46" ht="24.95" customHeight="1">
      <c r="B23" s="76"/>
      <c r="C23" s="718"/>
      <c r="D23" s="718"/>
      <c r="E23" s="718"/>
      <c r="F23" s="718"/>
      <c r="G23" s="718"/>
      <c r="H23" s="718"/>
      <c r="I23" s="718"/>
      <c r="J23" s="89"/>
      <c r="K23" s="89"/>
      <c r="L23" s="89"/>
      <c r="M23" s="77"/>
      <c r="N23" s="74"/>
      <c r="O23" s="75"/>
      <c r="P23" s="75"/>
      <c r="Q23" s="75"/>
      <c r="R23" s="75"/>
      <c r="S23" s="75"/>
      <c r="T23" s="75"/>
      <c r="U23" s="75"/>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1"/>
    </row>
    <row r="24" spans="2:46" ht="24.95" customHeight="1">
      <c r="B24" s="76"/>
      <c r="J24" s="89"/>
      <c r="K24" s="89"/>
      <c r="L24" s="89"/>
      <c r="M24" s="77"/>
      <c r="N24" s="74"/>
      <c r="O24" s="75"/>
      <c r="P24" s="75"/>
      <c r="Q24" s="75"/>
      <c r="R24" s="75"/>
      <c r="S24" s="75"/>
      <c r="T24" s="75"/>
      <c r="U24" s="75"/>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1"/>
    </row>
    <row r="25" spans="2:46" ht="24.95" customHeight="1">
      <c r="B25" s="60"/>
      <c r="C25" s="144" t="s">
        <v>523</v>
      </c>
      <c r="D25" s="730" t="s">
        <v>530</v>
      </c>
      <c r="E25" s="731"/>
      <c r="F25" s="731"/>
      <c r="G25" s="731"/>
      <c r="H25" s="731"/>
      <c r="I25" s="732"/>
      <c r="J25" s="89"/>
      <c r="K25" s="89"/>
      <c r="L25" s="89"/>
      <c r="M25" s="77"/>
      <c r="N25" s="74"/>
      <c r="O25" s="75"/>
      <c r="P25" s="75"/>
      <c r="Q25" s="75"/>
      <c r="R25" s="75"/>
      <c r="S25" s="75"/>
      <c r="T25" s="75"/>
      <c r="U25" s="75"/>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1"/>
    </row>
    <row r="26" spans="2:46" ht="24.95" customHeight="1">
      <c r="B26" s="60"/>
      <c r="C26" s="749" t="s">
        <v>750</v>
      </c>
      <c r="D26" s="749"/>
      <c r="E26" s="749"/>
      <c r="F26" s="749"/>
      <c r="G26" s="749"/>
      <c r="H26" s="749"/>
      <c r="I26" s="749"/>
      <c r="J26" s="89"/>
      <c r="K26" s="89"/>
      <c r="L26" s="89"/>
      <c r="M26" s="77"/>
      <c r="N26" s="74"/>
      <c r="O26" s="75"/>
      <c r="P26" s="75"/>
      <c r="Q26" s="75"/>
      <c r="R26" s="75"/>
      <c r="S26" s="75"/>
      <c r="T26" s="75"/>
      <c r="U26" s="75"/>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1"/>
    </row>
    <row r="27" spans="2:46" ht="24.95" customHeight="1">
      <c r="B27" s="60"/>
      <c r="C27" s="718"/>
      <c r="D27" s="718"/>
      <c r="E27" s="718"/>
      <c r="F27" s="718"/>
      <c r="G27" s="718"/>
      <c r="H27" s="718"/>
      <c r="I27" s="718"/>
      <c r="J27" s="89"/>
      <c r="K27" s="89"/>
      <c r="L27" s="89"/>
      <c r="M27" s="77"/>
      <c r="N27" s="74"/>
      <c r="O27" s="75"/>
      <c r="P27" s="75"/>
      <c r="Q27" s="75"/>
      <c r="R27" s="75"/>
      <c r="S27" s="75"/>
      <c r="T27" s="75"/>
      <c r="U27" s="75"/>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1"/>
    </row>
    <row r="28" spans="2:46" ht="24.95" customHeight="1">
      <c r="B28" s="60"/>
      <c r="C28" s="718"/>
      <c r="D28" s="718"/>
      <c r="E28" s="718"/>
      <c r="F28" s="718"/>
      <c r="G28" s="718"/>
      <c r="H28" s="718"/>
      <c r="I28" s="718"/>
      <c r="J28" s="89"/>
      <c r="K28" s="89"/>
      <c r="L28" s="89"/>
      <c r="M28" s="77"/>
      <c r="N28" s="74"/>
      <c r="O28" s="75"/>
      <c r="P28" s="75"/>
      <c r="Q28" s="75"/>
      <c r="R28" s="75"/>
      <c r="S28" s="75"/>
      <c r="T28" s="75"/>
      <c r="U28" s="75"/>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1"/>
    </row>
    <row r="29" spans="2:46" ht="24.95" customHeight="1">
      <c r="B29" s="60"/>
      <c r="C29" s="718"/>
      <c r="D29" s="718"/>
      <c r="E29" s="718"/>
      <c r="F29" s="718"/>
      <c r="G29" s="718"/>
      <c r="H29" s="718"/>
      <c r="I29" s="718"/>
      <c r="J29" s="89"/>
      <c r="K29" s="89"/>
      <c r="L29" s="89"/>
      <c r="M29" s="77"/>
      <c r="N29" s="74"/>
      <c r="O29" s="75"/>
      <c r="P29" s="75"/>
      <c r="Q29" s="75"/>
      <c r="R29" s="75"/>
      <c r="S29" s="75"/>
      <c r="T29" s="75"/>
      <c r="U29" s="75"/>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1"/>
    </row>
    <row r="30" spans="2:46" ht="24.95" customHeight="1">
      <c r="B30" s="60"/>
      <c r="C30" s="718"/>
      <c r="D30" s="718"/>
      <c r="E30" s="718"/>
      <c r="F30" s="718"/>
      <c r="G30" s="718"/>
      <c r="H30" s="718"/>
      <c r="I30" s="718"/>
      <c r="J30" s="93"/>
      <c r="K30" s="93"/>
      <c r="L30" s="93"/>
      <c r="M30" s="77"/>
      <c r="N30" s="74"/>
      <c r="O30" s="75"/>
      <c r="P30" s="75"/>
      <c r="Q30" s="75"/>
      <c r="R30" s="75"/>
      <c r="S30" s="75"/>
      <c r="T30" s="75"/>
      <c r="U30" s="75"/>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1"/>
    </row>
    <row r="31" spans="2:46" ht="24.95" customHeight="1">
      <c r="B31" s="60"/>
      <c r="C31" s="718"/>
      <c r="D31" s="718"/>
      <c r="E31" s="718"/>
      <c r="F31" s="718"/>
      <c r="G31" s="718"/>
      <c r="H31" s="718"/>
      <c r="I31" s="718"/>
      <c r="J31" s="84"/>
      <c r="K31" s="84"/>
      <c r="L31" s="84"/>
      <c r="M31" s="53"/>
      <c r="N31" s="68"/>
      <c r="O31" s="69"/>
      <c r="P31" s="69"/>
      <c r="Q31" s="69"/>
      <c r="R31" s="69"/>
      <c r="S31" s="69"/>
      <c r="T31" s="69"/>
      <c r="U31" s="70"/>
      <c r="V31" s="71"/>
      <c r="W31" s="71"/>
      <c r="X31" s="71"/>
      <c r="Y31" s="71"/>
      <c r="Z31" s="72"/>
      <c r="AA31" s="71"/>
      <c r="AB31" s="71"/>
      <c r="AC31" s="71"/>
      <c r="AD31" s="71"/>
      <c r="AE31" s="71"/>
      <c r="AF31" s="71"/>
      <c r="AG31" s="71"/>
      <c r="AH31" s="71"/>
      <c r="AI31" s="71"/>
      <c r="AJ31" s="71"/>
      <c r="AK31" s="71"/>
      <c r="AL31" s="71"/>
      <c r="AM31" s="71"/>
      <c r="AN31" s="71"/>
      <c r="AO31" s="66"/>
      <c r="AP31" s="65"/>
      <c r="AQ31" s="65"/>
      <c r="AR31" s="65"/>
      <c r="AS31" s="65"/>
    </row>
    <row r="32" spans="2:46" ht="24.95" customHeight="1">
      <c r="B32" s="82"/>
      <c r="C32" s="718"/>
      <c r="D32" s="718"/>
      <c r="E32" s="718"/>
      <c r="F32" s="718"/>
      <c r="G32" s="718"/>
      <c r="H32" s="718"/>
      <c r="I32" s="718"/>
      <c r="J32" s="85"/>
      <c r="K32" s="85"/>
      <c r="L32" s="85"/>
      <c r="M32" s="73"/>
      <c r="N32" s="74"/>
      <c r="O32" s="75"/>
      <c r="P32" s="75"/>
      <c r="Q32" s="75"/>
      <c r="R32" s="75"/>
      <c r="S32" s="75"/>
      <c r="T32" s="75"/>
      <c r="U32" s="75"/>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1"/>
    </row>
    <row r="33" spans="2:46" ht="24.95" customHeight="1">
      <c r="B33" s="60"/>
      <c r="C33" s="718"/>
      <c r="D33" s="718"/>
      <c r="E33" s="718"/>
      <c r="F33" s="718"/>
      <c r="G33" s="718"/>
      <c r="H33" s="718"/>
      <c r="I33" s="718"/>
      <c r="J33" s="87"/>
      <c r="K33" s="87"/>
      <c r="L33" s="87"/>
      <c r="M33" s="78"/>
      <c r="N33" s="79"/>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1"/>
    </row>
    <row r="34" spans="2:46" ht="24.95" customHeight="1">
      <c r="B34" s="60"/>
      <c r="C34" s="89"/>
      <c r="D34" s="89"/>
      <c r="E34" s="89"/>
      <c r="F34" s="89"/>
      <c r="G34" s="89"/>
      <c r="H34" s="89"/>
      <c r="I34" s="89"/>
      <c r="J34" s="87"/>
      <c r="K34" s="87"/>
      <c r="L34" s="87"/>
      <c r="M34" s="80"/>
      <c r="N34" s="79"/>
      <c r="O34" s="81"/>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1"/>
    </row>
    <row r="35" spans="2:46" ht="24.95" customHeight="1">
      <c r="B35" s="60"/>
      <c r="C35" s="144" t="s">
        <v>524</v>
      </c>
      <c r="D35" s="730" t="s">
        <v>529</v>
      </c>
      <c r="E35" s="731"/>
      <c r="F35" s="731"/>
      <c r="G35" s="731"/>
      <c r="H35" s="731"/>
      <c r="I35" s="732"/>
      <c r="J35" s="87"/>
      <c r="K35" s="87"/>
      <c r="L35" s="87"/>
      <c r="M35" s="80"/>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8"/>
      <c r="AP35" s="68"/>
      <c r="AQ35" s="68"/>
      <c r="AR35" s="68"/>
      <c r="AS35" s="68"/>
      <c r="AT35" s="61"/>
    </row>
    <row r="36" spans="2:46" ht="24.95" customHeight="1">
      <c r="B36" s="60"/>
      <c r="C36" s="749" t="s">
        <v>66</v>
      </c>
      <c r="D36" s="749"/>
      <c r="E36" s="749"/>
      <c r="F36" s="749"/>
      <c r="G36" s="749"/>
      <c r="H36" s="749"/>
      <c r="I36" s="749"/>
      <c r="J36" s="87"/>
      <c r="K36" s="87"/>
      <c r="L36" s="87"/>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1"/>
    </row>
    <row r="37" spans="2:46" ht="24.95" customHeight="1">
      <c r="B37" s="60"/>
      <c r="C37" s="718"/>
      <c r="D37" s="718"/>
      <c r="E37" s="718"/>
      <c r="F37" s="718"/>
      <c r="G37" s="718"/>
      <c r="H37" s="718"/>
      <c r="I37" s="718"/>
      <c r="J37" s="87"/>
      <c r="K37" s="87"/>
      <c r="L37" s="87"/>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c r="AN37" s="68"/>
      <c r="AO37" s="68"/>
      <c r="AP37" s="68"/>
      <c r="AQ37" s="68"/>
      <c r="AR37" s="68"/>
      <c r="AS37" s="68"/>
      <c r="AT37" s="61"/>
    </row>
    <row r="38" spans="2:46" ht="24.95" customHeight="1">
      <c r="B38" s="60"/>
      <c r="C38" s="89"/>
      <c r="D38" s="89"/>
      <c r="E38" s="89"/>
      <c r="F38" s="89"/>
      <c r="G38" s="89"/>
      <c r="H38" s="89"/>
      <c r="I38" s="89"/>
    </row>
    <row r="39" spans="2:46" ht="24.95" customHeight="1">
      <c r="B39" s="60"/>
      <c r="C39" s="144" t="s">
        <v>525</v>
      </c>
      <c r="D39" s="730" t="s">
        <v>528</v>
      </c>
      <c r="E39" s="731"/>
      <c r="F39" s="731"/>
      <c r="G39" s="731"/>
      <c r="H39" s="731"/>
      <c r="I39" s="732"/>
      <c r="J39" s="84"/>
      <c r="K39" s="84"/>
      <c r="L39" s="84"/>
      <c r="M39" s="53"/>
      <c r="N39" s="68"/>
      <c r="O39" s="69"/>
      <c r="P39" s="69"/>
      <c r="Q39" s="69"/>
      <c r="R39" s="69"/>
      <c r="S39" s="69"/>
      <c r="T39" s="69"/>
      <c r="U39" s="70"/>
      <c r="V39" s="71"/>
      <c r="W39" s="71"/>
      <c r="X39" s="71"/>
      <c r="Y39" s="71"/>
      <c r="Z39" s="72"/>
      <c r="AA39" s="71"/>
      <c r="AB39" s="71"/>
      <c r="AC39" s="71"/>
      <c r="AD39" s="71"/>
      <c r="AE39" s="71"/>
      <c r="AF39" s="71"/>
      <c r="AG39" s="71"/>
      <c r="AH39" s="71"/>
      <c r="AI39" s="71"/>
      <c r="AJ39" s="71"/>
      <c r="AK39" s="71"/>
      <c r="AL39" s="71"/>
      <c r="AM39" s="71"/>
      <c r="AN39" s="71"/>
      <c r="AO39" s="66"/>
      <c r="AP39" s="65"/>
      <c r="AQ39" s="65"/>
      <c r="AR39" s="65"/>
      <c r="AS39" s="65"/>
    </row>
    <row r="40" spans="2:46" ht="24.95" customHeight="1">
      <c r="B40" s="60"/>
      <c r="C40" s="749" t="s">
        <v>751</v>
      </c>
      <c r="D40" s="749"/>
      <c r="E40" s="749"/>
      <c r="F40" s="749"/>
      <c r="G40" s="749"/>
      <c r="H40" s="749"/>
      <c r="I40" s="749"/>
      <c r="J40" s="91"/>
      <c r="K40" s="91"/>
      <c r="L40" s="91"/>
      <c r="M40" s="73"/>
    </row>
    <row r="41" spans="2:46" ht="24.95" customHeight="1">
      <c r="B41" s="60"/>
      <c r="C41" s="718"/>
      <c r="D41" s="718"/>
      <c r="E41" s="718"/>
      <c r="F41" s="718"/>
      <c r="G41" s="718"/>
      <c r="H41" s="718"/>
      <c r="I41" s="718"/>
      <c r="J41" s="89"/>
      <c r="K41" s="89"/>
      <c r="L41" s="89"/>
      <c r="M41" s="78"/>
    </row>
    <row r="42" spans="2:46" ht="24.95" customHeight="1">
      <c r="B42" s="60"/>
      <c r="C42" s="718"/>
      <c r="D42" s="718"/>
      <c r="E42" s="718"/>
      <c r="F42" s="718"/>
      <c r="G42" s="718"/>
      <c r="H42" s="718"/>
      <c r="I42" s="718"/>
      <c r="J42" s="89"/>
      <c r="K42" s="89"/>
      <c r="L42" s="89"/>
      <c r="M42" s="80"/>
    </row>
    <row r="43" spans="2:46" ht="24.95" customHeight="1">
      <c r="B43" s="60"/>
      <c r="C43" s="718"/>
      <c r="D43" s="718"/>
      <c r="E43" s="718"/>
      <c r="F43" s="718"/>
      <c r="G43" s="718"/>
      <c r="H43" s="718"/>
      <c r="I43" s="718"/>
      <c r="J43" s="93"/>
      <c r="K43" s="93"/>
      <c r="L43" s="93"/>
    </row>
    <row r="44" spans="2:46" ht="24.95" customHeight="1">
      <c r="B44" s="60"/>
      <c r="C44" s="718"/>
      <c r="D44" s="718"/>
      <c r="E44" s="718"/>
      <c r="F44" s="718"/>
      <c r="G44" s="718"/>
      <c r="H44" s="718"/>
      <c r="I44" s="718"/>
    </row>
    <row r="45" spans="2:46" ht="24.95" customHeight="1">
      <c r="B45" s="60"/>
      <c r="C45" s="718"/>
      <c r="D45" s="718"/>
      <c r="E45" s="718"/>
      <c r="F45" s="718"/>
      <c r="G45" s="718"/>
      <c r="H45" s="718"/>
      <c r="I45" s="718"/>
      <c r="J45" s="84"/>
      <c r="K45" s="84"/>
      <c r="L45" s="84"/>
      <c r="M45" s="53"/>
      <c r="N45" s="68"/>
      <c r="O45" s="69"/>
      <c r="P45" s="69"/>
      <c r="Q45" s="69"/>
      <c r="R45" s="69"/>
      <c r="S45" s="69"/>
      <c r="T45" s="69"/>
      <c r="U45" s="70"/>
      <c r="V45" s="71"/>
      <c r="W45" s="71"/>
      <c r="X45" s="71"/>
      <c r="Y45" s="71"/>
      <c r="Z45" s="72"/>
      <c r="AA45" s="71"/>
      <c r="AB45" s="71"/>
      <c r="AC45" s="71"/>
      <c r="AD45" s="71"/>
      <c r="AE45" s="71"/>
      <c r="AF45" s="71"/>
      <c r="AG45" s="71"/>
      <c r="AH45" s="71"/>
      <c r="AI45" s="71"/>
      <c r="AJ45" s="71"/>
      <c r="AK45" s="71"/>
      <c r="AL45" s="71"/>
      <c r="AM45" s="71"/>
      <c r="AN45" s="71"/>
      <c r="AO45" s="66"/>
      <c r="AP45" s="65"/>
      <c r="AQ45" s="65"/>
      <c r="AR45" s="65"/>
      <c r="AS45" s="65"/>
    </row>
    <row r="46" spans="2:46" ht="24.95" customHeight="1">
      <c r="B46" s="60"/>
      <c r="C46" s="718"/>
      <c r="D46" s="718"/>
      <c r="E46" s="718"/>
      <c r="F46" s="718"/>
      <c r="G46" s="718"/>
      <c r="H46" s="718"/>
      <c r="I46" s="718"/>
      <c r="J46" s="91"/>
      <c r="K46" s="91"/>
      <c r="L46" s="91"/>
      <c r="M46" s="73"/>
    </row>
    <row r="47" spans="2:46" ht="24.95" customHeight="1">
      <c r="B47" s="60"/>
      <c r="C47" s="718"/>
      <c r="D47" s="718"/>
      <c r="E47" s="718"/>
      <c r="F47" s="718"/>
      <c r="G47" s="718"/>
      <c r="H47" s="718"/>
      <c r="I47" s="718"/>
      <c r="J47" s="89"/>
      <c r="K47" s="89"/>
      <c r="L47" s="89"/>
      <c r="M47" s="78"/>
    </row>
    <row r="48" spans="2:46" ht="24.95" customHeight="1">
      <c r="B48" s="60"/>
      <c r="C48" s="718"/>
      <c r="D48" s="718"/>
      <c r="E48" s="718"/>
      <c r="F48" s="718"/>
      <c r="G48" s="718"/>
      <c r="H48" s="718"/>
      <c r="I48" s="718"/>
      <c r="J48" s="89"/>
      <c r="K48" s="89"/>
      <c r="L48" s="89"/>
      <c r="M48" s="80"/>
    </row>
    <row r="49" spans="2:45" ht="24.95" customHeight="1">
      <c r="B49" s="60"/>
      <c r="C49" s="89"/>
      <c r="D49" s="89"/>
      <c r="E49" s="89"/>
      <c r="F49" s="89"/>
      <c r="G49" s="89"/>
      <c r="H49" s="89"/>
      <c r="I49" s="89"/>
      <c r="J49" s="89"/>
      <c r="K49" s="89"/>
      <c r="L49" s="89"/>
    </row>
    <row r="50" spans="2:45" ht="24.95" customHeight="1">
      <c r="B50" s="60"/>
      <c r="C50" s="144" t="s">
        <v>526</v>
      </c>
      <c r="D50" s="730" t="s">
        <v>527</v>
      </c>
      <c r="E50" s="731"/>
      <c r="F50" s="731"/>
      <c r="G50" s="731"/>
      <c r="H50" s="731"/>
      <c r="I50" s="732"/>
      <c r="J50" s="89"/>
      <c r="K50" s="89"/>
      <c r="L50" s="89"/>
    </row>
    <row r="51" spans="2:45" ht="24.95" customHeight="1">
      <c r="B51" s="60"/>
      <c r="C51" s="749" t="s">
        <v>67</v>
      </c>
      <c r="D51" s="749"/>
      <c r="E51" s="749"/>
      <c r="F51" s="749"/>
      <c r="G51" s="749"/>
      <c r="H51" s="749"/>
      <c r="I51" s="749"/>
      <c r="J51" s="89"/>
      <c r="K51" s="89"/>
      <c r="L51" s="89"/>
    </row>
    <row r="52" spans="2:45" ht="24.95" customHeight="1">
      <c r="B52" s="82"/>
      <c r="C52" s="718"/>
      <c r="D52" s="718"/>
      <c r="E52" s="718"/>
      <c r="F52" s="718"/>
      <c r="G52" s="718"/>
      <c r="H52" s="718"/>
      <c r="I52" s="718"/>
      <c r="J52" s="89"/>
      <c r="K52" s="89"/>
      <c r="L52" s="89"/>
    </row>
    <row r="53" spans="2:45" ht="24.95" customHeight="1">
      <c r="B53" s="82"/>
      <c r="C53" s="718"/>
      <c r="D53" s="718"/>
      <c r="E53" s="718"/>
      <c r="F53" s="718"/>
      <c r="G53" s="718"/>
      <c r="H53" s="718"/>
      <c r="I53" s="718"/>
      <c r="J53" s="89"/>
      <c r="K53" s="89"/>
      <c r="L53" s="89"/>
    </row>
    <row r="54" spans="2:45" ht="24.95" customHeight="1">
      <c r="B54" s="82"/>
      <c r="C54" s="718"/>
      <c r="D54" s="718"/>
      <c r="E54" s="718"/>
      <c r="F54" s="718"/>
      <c r="G54" s="718"/>
      <c r="H54" s="718"/>
      <c r="I54" s="718"/>
      <c r="J54" s="89"/>
      <c r="K54" s="89"/>
      <c r="L54" s="89"/>
    </row>
    <row r="55" spans="2:45" ht="24.95" customHeight="1">
      <c r="B55" s="82"/>
      <c r="C55" s="718"/>
      <c r="D55" s="718"/>
      <c r="E55" s="718"/>
      <c r="F55" s="718"/>
      <c r="G55" s="718"/>
      <c r="H55" s="718"/>
      <c r="I55" s="718"/>
      <c r="J55" s="89"/>
      <c r="K55" s="89"/>
      <c r="L55" s="89"/>
    </row>
    <row r="56" spans="2:45" ht="24.95" customHeight="1">
      <c r="B56" s="82"/>
      <c r="C56" s="718"/>
      <c r="D56" s="718"/>
      <c r="E56" s="718"/>
      <c r="F56" s="718"/>
      <c r="G56" s="718"/>
      <c r="H56" s="718"/>
      <c r="I56" s="718"/>
      <c r="J56" s="89"/>
      <c r="K56" s="89"/>
      <c r="L56" s="89"/>
    </row>
    <row r="57" spans="2:45" ht="24.95" customHeight="1">
      <c r="B57" s="60"/>
      <c r="C57" s="718"/>
      <c r="D57" s="718"/>
      <c r="E57" s="718"/>
      <c r="F57" s="718"/>
      <c r="G57" s="718"/>
      <c r="H57" s="718"/>
      <c r="I57" s="718"/>
      <c r="J57" s="93"/>
      <c r="K57" s="93"/>
      <c r="L57" s="93"/>
    </row>
    <row r="58" spans="2:45" ht="24.95" customHeight="1">
      <c r="B58" s="60"/>
      <c r="C58" s="89"/>
      <c r="D58" s="89"/>
      <c r="E58" s="89"/>
      <c r="F58" s="89"/>
      <c r="G58" s="89"/>
      <c r="H58" s="89"/>
      <c r="I58" s="89"/>
    </row>
    <row r="59" spans="2:45" ht="24.95" customHeight="1">
      <c r="B59" s="60"/>
      <c r="C59" s="89"/>
      <c r="D59" s="89"/>
      <c r="E59" s="89"/>
      <c r="F59" s="89"/>
      <c r="G59" s="89"/>
      <c r="H59" s="89"/>
      <c r="I59" s="89"/>
      <c r="J59" s="84"/>
      <c r="K59" s="84"/>
      <c r="L59" s="84"/>
      <c r="M59" s="53"/>
      <c r="N59" s="68"/>
      <c r="O59" s="69"/>
      <c r="P59" s="69"/>
      <c r="Q59" s="69"/>
      <c r="R59" s="69"/>
      <c r="S59" s="69"/>
      <c r="T59" s="69"/>
      <c r="U59" s="70"/>
      <c r="V59" s="71"/>
      <c r="W59" s="71"/>
      <c r="X59" s="71"/>
      <c r="Y59" s="71"/>
      <c r="Z59" s="72"/>
      <c r="AA59" s="71"/>
      <c r="AB59" s="71"/>
      <c r="AC59" s="71"/>
      <c r="AD59" s="71"/>
      <c r="AE59" s="71"/>
      <c r="AF59" s="71"/>
      <c r="AG59" s="71"/>
      <c r="AH59" s="71"/>
      <c r="AI59" s="71"/>
      <c r="AJ59" s="71"/>
      <c r="AK59" s="71"/>
      <c r="AL59" s="71"/>
      <c r="AM59" s="71"/>
      <c r="AN59" s="71"/>
      <c r="AO59" s="66"/>
      <c r="AP59" s="65"/>
      <c r="AQ59" s="65"/>
      <c r="AR59" s="65"/>
      <c r="AS59" s="65"/>
    </row>
    <row r="60" spans="2:45" ht="24.95" customHeight="1">
      <c r="B60" s="60"/>
      <c r="D60" s="91"/>
      <c r="E60" s="91"/>
      <c r="F60" s="91"/>
      <c r="G60" s="91"/>
      <c r="H60" s="91"/>
      <c r="I60" s="91"/>
      <c r="J60" s="91"/>
      <c r="K60" s="91"/>
      <c r="L60" s="91"/>
      <c r="M60" s="73"/>
    </row>
    <row r="61" spans="2:45" ht="24.95" customHeight="1">
      <c r="B61" s="60"/>
      <c r="C61" s="89"/>
      <c r="D61" s="89"/>
      <c r="E61" s="89"/>
      <c r="F61" s="89"/>
      <c r="G61" s="89"/>
      <c r="H61" s="89"/>
      <c r="I61" s="89"/>
      <c r="J61" s="89"/>
      <c r="K61" s="89"/>
      <c r="L61" s="89"/>
      <c r="M61" s="78"/>
    </row>
    <row r="62" spans="2:45" ht="24.95" customHeight="1">
      <c r="B62" s="82"/>
      <c r="C62" s="89"/>
      <c r="D62" s="89"/>
      <c r="E62" s="89"/>
      <c r="F62" s="89"/>
      <c r="G62" s="89"/>
      <c r="H62" s="89"/>
      <c r="I62" s="89"/>
      <c r="J62" s="89"/>
      <c r="K62" s="89"/>
      <c r="L62" s="89"/>
      <c r="M62" s="80"/>
    </row>
    <row r="63" spans="2:45" ht="24.95" customHeight="1">
      <c r="B63" s="60"/>
      <c r="C63" s="89"/>
      <c r="D63" s="89"/>
      <c r="E63" s="89"/>
      <c r="F63" s="89"/>
      <c r="G63" s="89"/>
      <c r="H63" s="89"/>
      <c r="I63" s="89"/>
      <c r="J63" s="89"/>
      <c r="K63" s="89"/>
      <c r="L63" s="89"/>
    </row>
    <row r="64" spans="2:45" ht="24.95" customHeight="1">
      <c r="B64" s="60"/>
      <c r="C64" s="89"/>
      <c r="D64" s="89"/>
      <c r="E64" s="89"/>
      <c r="F64" s="89"/>
      <c r="G64" s="89"/>
      <c r="H64" s="89"/>
      <c r="I64" s="89"/>
      <c r="J64" s="89"/>
      <c r="K64" s="89"/>
      <c r="L64" s="89"/>
    </row>
    <row r="65" spans="2:12" ht="24.95" customHeight="1">
      <c r="B65" s="60"/>
      <c r="C65" s="89"/>
      <c r="D65" s="89"/>
      <c r="E65" s="89"/>
      <c r="F65" s="89"/>
      <c r="G65" s="89"/>
      <c r="H65" s="89"/>
      <c r="I65" s="89"/>
      <c r="J65" s="89"/>
      <c r="K65" s="89"/>
      <c r="L65" s="89"/>
    </row>
    <row r="66" spans="2:12" ht="24.95" customHeight="1">
      <c r="B66" s="60"/>
      <c r="C66" s="89"/>
      <c r="D66" s="89"/>
      <c r="E66" s="89"/>
      <c r="F66" s="89"/>
      <c r="G66" s="89"/>
      <c r="H66" s="89"/>
      <c r="I66" s="89"/>
      <c r="J66" s="89"/>
      <c r="K66" s="89"/>
      <c r="L66" s="89"/>
    </row>
    <row r="67" spans="2:12" ht="24.95" customHeight="1">
      <c r="B67" s="60"/>
      <c r="C67" s="89"/>
      <c r="D67" s="89"/>
      <c r="E67" s="89"/>
      <c r="F67" s="89"/>
      <c r="G67" s="89"/>
      <c r="H67" s="89"/>
      <c r="I67" s="89"/>
      <c r="J67" s="89"/>
      <c r="K67" s="89"/>
      <c r="L67" s="89"/>
    </row>
    <row r="68" spans="2:12" ht="24.95" customHeight="1">
      <c r="B68" s="60"/>
      <c r="C68" s="89"/>
      <c r="D68" s="89"/>
      <c r="E68" s="89"/>
      <c r="F68" s="89"/>
      <c r="G68" s="89"/>
      <c r="H68" s="89"/>
      <c r="I68" s="89"/>
      <c r="J68" s="89"/>
      <c r="K68" s="89"/>
      <c r="L68" s="89"/>
    </row>
    <row r="69" spans="2:12" ht="24.95" customHeight="1">
      <c r="B69" s="60"/>
      <c r="C69" s="89"/>
      <c r="D69" s="89"/>
      <c r="E69" s="89"/>
      <c r="F69" s="89"/>
      <c r="G69" s="89"/>
      <c r="H69" s="89"/>
      <c r="I69" s="89"/>
      <c r="J69" s="89"/>
      <c r="K69" s="89"/>
      <c r="L69" s="89"/>
    </row>
    <row r="70" spans="2:12" ht="24.95" customHeight="1">
      <c r="B70" s="60"/>
      <c r="C70" s="89"/>
      <c r="D70" s="89"/>
      <c r="E70" s="89"/>
      <c r="F70" s="89"/>
      <c r="G70" s="89"/>
      <c r="H70" s="89"/>
      <c r="I70" s="89"/>
      <c r="J70" s="89"/>
      <c r="K70" s="89"/>
      <c r="L70" s="89"/>
    </row>
    <row r="71" spans="2:12" ht="24.95" customHeight="1">
      <c r="B71" s="60"/>
      <c r="C71" s="93"/>
      <c r="D71" s="93"/>
      <c r="E71" s="93"/>
      <c r="F71" s="93"/>
      <c r="G71" s="93"/>
      <c r="H71" s="93"/>
      <c r="I71" s="93"/>
      <c r="J71" s="93"/>
      <c r="K71" s="93"/>
      <c r="L71" s="93"/>
    </row>
    <row r="72" spans="2:12" ht="24.95" customHeight="1"/>
    <row r="73" spans="2:12" ht="24.95" customHeight="1"/>
    <row r="74" spans="2:12" ht="24.95" customHeight="1"/>
    <row r="75" spans="2:12" ht="24.95" customHeight="1"/>
    <row r="76" spans="2:12" ht="24.95" customHeight="1"/>
    <row r="77" spans="2:12" ht="24.95" customHeight="1"/>
    <row r="78" spans="2:12" ht="24.95" customHeight="1"/>
    <row r="79" spans="2:12" ht="24.95" customHeight="1"/>
    <row r="80" spans="2:12" ht="24.95" customHeight="1"/>
    <row r="81" ht="24.95" hidden="1" customHeight="1"/>
    <row r="82" ht="24.95" hidden="1" customHeight="1"/>
    <row r="83" ht="24.95" hidden="1" customHeight="1"/>
    <row r="84" ht="24.95" hidden="1" customHeight="1"/>
    <row r="85" ht="24.95" hidden="1" customHeight="1"/>
    <row r="86" ht="24.95" hidden="1" customHeight="1"/>
    <row r="87" ht="24.95" hidden="1" customHeight="1"/>
    <row r="88" ht="24.95" hidden="1" customHeight="1"/>
    <row r="89" ht="24.95" hidden="1" customHeight="1"/>
    <row r="90" ht="24.95" hidden="1" customHeight="1"/>
    <row r="91" ht="15.75" hidden="1" customHeight="1"/>
    <row r="92" ht="15.75" hidden="1" customHeight="1"/>
    <row r="93" ht="15.75" hidden="1" customHeight="1"/>
    <row r="94" ht="15.75" hidden="1" customHeight="1"/>
    <row r="95" ht="15.75" hidden="1" customHeight="1"/>
    <row r="96" ht="15.75" hidden="1" customHeight="1"/>
    <row r="97" ht="15.75" hidden="1" customHeight="1"/>
    <row r="98" ht="15.75" hidden="1" customHeight="1"/>
    <row r="99" ht="15.75" hidden="1" customHeight="1"/>
    <row r="100" ht="15.75" hidden="1" customHeight="1"/>
    <row r="101" ht="15.75" hidden="1" customHeight="1"/>
    <row r="102" ht="15.75" hidden="1" customHeight="1"/>
    <row r="103" ht="15.75" hidden="1" customHeight="1"/>
    <row r="104" ht="15.75" hidden="1" customHeight="1"/>
    <row r="105" ht="15.75" hidden="1" customHeight="1"/>
    <row r="106" ht="15.75" hidden="1" customHeight="1"/>
    <row r="107" ht="15.75" hidden="1" customHeight="1"/>
    <row r="108" ht="15.75" hidden="1" customHeight="1"/>
    <row r="109" ht="15.75" hidden="1" customHeight="1"/>
    <row r="110" ht="15.75" hidden="1" customHeight="1"/>
    <row r="111" ht="15.75" hidden="1" customHeight="1"/>
    <row r="112" ht="15.75" hidden="1" customHeight="1"/>
    <row r="113" ht="15.75" hidden="1" customHeight="1"/>
    <row r="114" ht="15.75" hidden="1" customHeight="1"/>
    <row r="115" ht="15.75" hidden="1" customHeight="1"/>
    <row r="116" ht="15.75" hidden="1" customHeight="1"/>
    <row r="117" ht="15.75" hidden="1" customHeight="1"/>
    <row r="118" ht="15.75" hidden="1" customHeight="1"/>
    <row r="119" ht="15.75" hidden="1" customHeight="1"/>
    <row r="120" ht="15.75" hidden="1" customHeight="1"/>
    <row r="121" ht="15.75" hidden="1" customHeight="1"/>
    <row r="122" ht="15.75" hidden="1" customHeight="1"/>
    <row r="123" ht="15.75" hidden="1" customHeight="1"/>
    <row r="124" ht="15.75" hidden="1" customHeight="1"/>
    <row r="125" ht="15.75" hidden="1" customHeight="1"/>
    <row r="126" ht="15.75" hidden="1" customHeight="1"/>
    <row r="127" ht="15.75" hidden="1" customHeight="1"/>
    <row r="128" ht="15.75" hidden="1" customHeight="1"/>
    <row r="129" ht="15.75" hidden="1" customHeight="1"/>
    <row r="130" ht="15.75" hidden="1" customHeight="1"/>
    <row r="131" ht="15.75" hidden="1" customHeight="1"/>
    <row r="132" ht="15.75" hidden="1" customHeight="1"/>
    <row r="133" ht="15.75" hidden="1" customHeight="1"/>
    <row r="134" ht="15.75" hidden="1" customHeight="1"/>
    <row r="135" ht="15.75" hidden="1" customHeight="1"/>
    <row r="136" ht="15.75" hidden="1" customHeight="1"/>
    <row r="137" ht="15.75" hidden="1" customHeight="1"/>
    <row r="138" ht="15.75" hidden="1" customHeight="1"/>
    <row r="139" ht="15.75" hidden="1" customHeight="1"/>
    <row r="140" ht="15.75" hidden="1" customHeight="1"/>
    <row r="141" ht="15.75" hidden="1" customHeight="1"/>
    <row r="142" ht="15.75" hidden="1" customHeight="1"/>
    <row r="143" ht="15.75" hidden="1" customHeight="1"/>
    <row r="144" ht="15.75" hidden="1" customHeight="1"/>
    <row r="145" ht="15.75" hidden="1" customHeight="1"/>
    <row r="146" ht="15.75" hidden="1" customHeight="1"/>
    <row r="147" ht="15.75" hidden="1" customHeight="1"/>
    <row r="148" ht="15.75" hidden="1" customHeight="1"/>
    <row r="149" ht="15.75" hidden="1" customHeight="1"/>
    <row r="150" ht="15.75" hidden="1" customHeight="1"/>
    <row r="151" ht="15.75" hidden="1" customHeight="1"/>
    <row r="152" ht="15.75" hidden="1" customHeight="1"/>
    <row r="153" ht="15.75" hidden="1" customHeight="1"/>
    <row r="154" ht="15.75" hidden="1" customHeight="1"/>
    <row r="155" ht="15.75" hidden="1" customHeight="1"/>
    <row r="156" ht="15.75" hidden="1" customHeight="1"/>
    <row r="157" ht="15.75" hidden="1" customHeight="1"/>
    <row r="158" ht="15.75" hidden="1" customHeight="1"/>
    <row r="159" ht="15.75" hidden="1" customHeight="1"/>
    <row r="160" ht="15.75" hidden="1" customHeight="1"/>
    <row r="161" ht="15.75" hidden="1" customHeight="1"/>
    <row r="162" ht="15.75" hidden="1" customHeight="1"/>
    <row r="163" ht="15.75" hidden="1" customHeight="1"/>
    <row r="164" ht="15.75" hidden="1" customHeight="1"/>
    <row r="165" ht="15.75" hidden="1" customHeight="1"/>
    <row r="166" ht="15.75" hidden="1" customHeight="1"/>
    <row r="167" ht="15.75" hidden="1" customHeight="1"/>
    <row r="168" ht="15.75" hidden="1" customHeight="1"/>
    <row r="169" ht="15.75" hidden="1" customHeight="1"/>
    <row r="170" ht="15.75" hidden="1" customHeight="1"/>
    <row r="171" ht="15.75" hidden="1" customHeight="1"/>
    <row r="172" ht="15.75" hidden="1" customHeight="1"/>
    <row r="173" ht="15.75" hidden="1" customHeight="1"/>
    <row r="174" ht="15.75" hidden="1" customHeight="1"/>
    <row r="175" ht="15.75" hidden="1" customHeight="1"/>
    <row r="176" ht="15.75" hidden="1" customHeight="1"/>
    <row r="177" ht="15.75" hidden="1" customHeight="1"/>
    <row r="178" ht="15.75" hidden="1" customHeight="1"/>
    <row r="179" ht="15.75" hidden="1" customHeight="1"/>
    <row r="180" ht="15.75" hidden="1" customHeight="1"/>
    <row r="181" ht="15.75" hidden="1" customHeight="1"/>
    <row r="182" ht="15.75" hidden="1" customHeight="1"/>
    <row r="183" ht="15.75" hidden="1" customHeight="1"/>
    <row r="184" ht="15.75" hidden="1" customHeight="1"/>
    <row r="185" ht="15.75" hidden="1" customHeight="1"/>
    <row r="186" ht="15.75" hidden="1" customHeight="1"/>
    <row r="187" ht="15.75" hidden="1" customHeight="1"/>
    <row r="188" ht="15.75" hidden="1" customHeight="1"/>
    <row r="189" ht="15.75" hidden="1" customHeight="1"/>
    <row r="190" ht="15.75" hidden="1" customHeight="1"/>
    <row r="191" ht="15.75" hidden="1" customHeight="1"/>
    <row r="192" ht="15.75" hidden="1" customHeight="1"/>
    <row r="193" ht="15.75" hidden="1" customHeight="1"/>
    <row r="194" ht="15.75" hidden="1" customHeight="1"/>
    <row r="195" ht="15.75" hidden="1" customHeight="1"/>
    <row r="196" ht="15.75" hidden="1" customHeight="1"/>
    <row r="197" ht="15.75" hidden="1" customHeight="1"/>
    <row r="198" ht="15.75" hidden="1" customHeight="1"/>
    <row r="199" ht="15.75" hidden="1" customHeight="1"/>
    <row r="200" ht="15.75" hidden="1" customHeight="1"/>
    <row r="201" ht="15.75" hidden="1" customHeight="1"/>
    <row r="202" ht="15.75" hidden="1" customHeight="1"/>
    <row r="203" ht="15.75" hidden="1" customHeight="1"/>
    <row r="204" ht="15.75" hidden="1" customHeight="1"/>
    <row r="205" ht="15.75" hidden="1" customHeight="1"/>
    <row r="206" ht="15.75" hidden="1" customHeight="1"/>
    <row r="207" ht="15.75" hidden="1" customHeight="1"/>
    <row r="208" ht="15.75" hidden="1" customHeight="1"/>
    <row r="209" ht="15.75" hidden="1" customHeight="1"/>
    <row r="210" ht="15.75" hidden="1" customHeight="1"/>
    <row r="211" ht="15.75" hidden="1" customHeight="1"/>
    <row r="212" ht="15.75" hidden="1" customHeight="1"/>
    <row r="213" ht="15.75" hidden="1" customHeight="1"/>
    <row r="214" ht="15.75" hidden="1" customHeight="1"/>
    <row r="215" ht="15.75" hidden="1" customHeight="1"/>
    <row r="216" ht="15.75" hidden="1" customHeight="1"/>
    <row r="217" ht="15.75" hidden="1" customHeight="1"/>
    <row r="218" ht="15.75" hidden="1" customHeight="1"/>
    <row r="219" ht="15.75" hidden="1" customHeight="1"/>
    <row r="220" ht="15.75" hidden="1" customHeight="1"/>
    <row r="221" ht="15.75" hidden="1" customHeight="1"/>
    <row r="222" ht="15.75" hidden="1" customHeight="1"/>
    <row r="223" ht="15.75" hidden="1" customHeight="1"/>
    <row r="224" ht="15.75" hidden="1" customHeight="1"/>
    <row r="225" ht="15.75" hidden="1" customHeight="1"/>
    <row r="226" ht="15.75" hidden="1" customHeight="1"/>
    <row r="227" ht="15.75" hidden="1" customHeight="1"/>
    <row r="228" ht="15.75" hidden="1" customHeight="1"/>
    <row r="229" ht="15.75" hidden="1" customHeight="1"/>
    <row r="230" ht="15.75" hidden="1" customHeight="1"/>
    <row r="231" ht="15.75" hidden="1" customHeight="1"/>
    <row r="232" ht="15.75" hidden="1" customHeight="1"/>
    <row r="233" ht="15.75" hidden="1" customHeight="1"/>
    <row r="234" ht="15.75" hidden="1" customHeight="1"/>
    <row r="235" ht="15.75" hidden="1" customHeight="1"/>
    <row r="236" ht="15.75" hidden="1" customHeight="1"/>
    <row r="237" ht="15.75" hidden="1" customHeight="1"/>
    <row r="238" ht="15.75" hidden="1" customHeight="1"/>
    <row r="239" ht="15.75" hidden="1" customHeight="1"/>
    <row r="240" ht="15.75" hidden="1" customHeight="1"/>
    <row r="241" ht="15.75" hidden="1" customHeight="1"/>
    <row r="242" ht="15.75" hidden="1" customHeight="1"/>
    <row r="243" ht="15.75" hidden="1" customHeight="1"/>
    <row r="244" ht="15.75" hidden="1" customHeight="1"/>
    <row r="245" ht="15.75" hidden="1" customHeight="1"/>
    <row r="246" ht="15.75" hidden="1" customHeight="1"/>
    <row r="247" ht="15.75" hidden="1" customHeight="1"/>
    <row r="248" ht="15.75" hidden="1" customHeight="1"/>
    <row r="249" ht="15.75" hidden="1" customHeight="1"/>
    <row r="250" ht="15.75" hidden="1" customHeight="1"/>
    <row r="251" ht="15.75" hidden="1" customHeight="1"/>
    <row r="252" ht="15.75" hidden="1" customHeight="1"/>
    <row r="253" ht="15.75" hidden="1" customHeight="1"/>
    <row r="254" ht="15.75" hidden="1" customHeight="1"/>
    <row r="255" ht="15.75" hidden="1" customHeight="1"/>
    <row r="256" ht="15.75" hidden="1" customHeight="1"/>
    <row r="257" ht="15.75" hidden="1" customHeight="1"/>
    <row r="258" ht="15.75" hidden="1" customHeight="1"/>
    <row r="259" ht="15.75" hidden="1" customHeight="1"/>
    <row r="260" ht="15.75" hidden="1" customHeight="1"/>
    <row r="261" ht="15.75" hidden="1" customHeight="1"/>
    <row r="262" ht="15.75" hidden="1" customHeight="1"/>
    <row r="263" ht="15.75" hidden="1" customHeight="1"/>
    <row r="264" ht="15.75" hidden="1" customHeight="1"/>
    <row r="265" ht="15.75" hidden="1" customHeight="1"/>
    <row r="266" ht="15.75" hidden="1" customHeight="1"/>
    <row r="267" ht="15.75" hidden="1" customHeight="1"/>
    <row r="268" ht="15.75" hidden="1" customHeight="1"/>
    <row r="269" ht="15.75" hidden="1" customHeight="1"/>
    <row r="270" ht="15.75" hidden="1" customHeight="1"/>
    <row r="271" ht="15.75" hidden="1" customHeight="1"/>
    <row r="272" ht="15.75" hidden="1" customHeight="1"/>
    <row r="273" ht="15.75" hidden="1" customHeight="1"/>
    <row r="274" ht="15.75" hidden="1" customHeight="1"/>
    <row r="275" ht="15.75" hidden="1" customHeight="1"/>
    <row r="276" ht="15.75" hidden="1" customHeight="1"/>
    <row r="277" ht="15.75" hidden="1" customHeight="1"/>
    <row r="278" ht="15.75" hidden="1" customHeight="1"/>
    <row r="279" ht="15.75" hidden="1" customHeight="1"/>
    <row r="280" ht="15.75" hidden="1" customHeight="1"/>
    <row r="281" ht="15.75" hidden="1" customHeight="1"/>
    <row r="282" ht="15.75" hidden="1" customHeight="1"/>
    <row r="283" ht="15.75" hidden="1" customHeight="1"/>
    <row r="284" ht="15.75" hidden="1" customHeight="1"/>
    <row r="285" ht="15.75" hidden="1" customHeight="1"/>
    <row r="286" ht="15.75" hidden="1" customHeight="1"/>
    <row r="287" ht="15.75" hidden="1" customHeight="1"/>
    <row r="288" ht="15.75" hidden="1" customHeight="1"/>
    <row r="289" ht="15.75" hidden="1" customHeight="1"/>
    <row r="290" ht="15.75" hidden="1" customHeight="1"/>
    <row r="291" ht="15.75" hidden="1" customHeight="1"/>
    <row r="292" ht="15.75" hidden="1" customHeight="1"/>
    <row r="293" ht="15.75" hidden="1" customHeight="1"/>
    <row r="294" ht="15.75" hidden="1" customHeight="1"/>
    <row r="295" ht="15.75" hidden="1" customHeight="1"/>
    <row r="296" ht="15.75" hidden="1" customHeight="1"/>
    <row r="297" ht="15.75" hidden="1" customHeight="1"/>
    <row r="298" ht="15.75" hidden="1" customHeight="1"/>
    <row r="299" ht="15.75" hidden="1" customHeight="1"/>
    <row r="300" ht="15.75" hidden="1" customHeight="1"/>
    <row r="301" ht="15.75" hidden="1" customHeight="1"/>
    <row r="302" ht="15.75" hidden="1" customHeight="1"/>
    <row r="303" ht="15.75" hidden="1" customHeight="1"/>
    <row r="304" ht="15.75" hidden="1" customHeight="1"/>
    <row r="305" ht="15.75" hidden="1" customHeight="1"/>
    <row r="306" ht="15.75" hidden="1" customHeight="1"/>
    <row r="307" ht="15.75" hidden="1" customHeight="1"/>
    <row r="308" ht="15.75" hidden="1" customHeight="1"/>
    <row r="309" ht="15.75" hidden="1" customHeight="1"/>
    <row r="310" ht="15.75" hidden="1" customHeight="1"/>
    <row r="311" ht="15.75" hidden="1" customHeight="1"/>
    <row r="312" ht="15.75" hidden="1" customHeight="1"/>
    <row r="313" ht="15.75" hidden="1" customHeight="1"/>
    <row r="314" ht="15.75" hidden="1" customHeight="1"/>
    <row r="315" ht="15.75" hidden="1" customHeight="1"/>
    <row r="316" ht="15.75" hidden="1" customHeight="1"/>
    <row r="317" ht="15.75" hidden="1" customHeight="1"/>
    <row r="318" ht="15.75" hidden="1" customHeight="1"/>
    <row r="319" ht="15.75" hidden="1" customHeight="1"/>
    <row r="320" ht="15.75" hidden="1" customHeight="1"/>
    <row r="321" ht="15.75" hidden="1" customHeight="1"/>
    <row r="322" ht="15.75" hidden="1" customHeight="1"/>
    <row r="323" ht="15.75" hidden="1" customHeight="1"/>
    <row r="324" ht="15.75" hidden="1" customHeight="1"/>
    <row r="325" ht="15.75" hidden="1" customHeight="1"/>
    <row r="326" ht="15.75" hidden="1" customHeight="1"/>
    <row r="327" ht="15.75" hidden="1" customHeight="1"/>
    <row r="328" ht="15.75" hidden="1" customHeight="1"/>
    <row r="329" ht="15.75" hidden="1" customHeight="1"/>
    <row r="330" ht="15.75" hidden="1" customHeight="1"/>
    <row r="331" ht="15.75" hidden="1" customHeight="1"/>
    <row r="332" ht="15.75" hidden="1" customHeight="1"/>
    <row r="333" ht="15.75" hidden="1" customHeight="1"/>
    <row r="334" ht="15.75" hidden="1" customHeight="1"/>
    <row r="335" ht="15.75" hidden="1" customHeight="1"/>
    <row r="336" ht="15.75" hidden="1" customHeight="1"/>
    <row r="337" ht="15.75" hidden="1" customHeight="1"/>
    <row r="338" ht="15.75" hidden="1" customHeight="1"/>
    <row r="339" ht="15.75" hidden="1" customHeight="1"/>
    <row r="340" ht="15.75" hidden="1" customHeight="1"/>
    <row r="341" ht="15.75" hidden="1" customHeight="1"/>
    <row r="342" ht="15.75" hidden="1" customHeight="1"/>
    <row r="343" ht="15.75" hidden="1" customHeight="1"/>
    <row r="344" ht="15.75" hidden="1" customHeight="1"/>
    <row r="345" ht="15.75" hidden="1" customHeight="1"/>
    <row r="346" ht="15.75" hidden="1" customHeight="1"/>
    <row r="347" ht="15.75" hidden="1" customHeight="1"/>
    <row r="348" ht="15.75" hidden="1" customHeight="1"/>
    <row r="349" ht="15.75" hidden="1" customHeight="1"/>
    <row r="350" ht="15.75" hidden="1" customHeight="1"/>
    <row r="351" ht="15.75" hidden="1" customHeight="1"/>
    <row r="352" ht="15.75" hidden="1" customHeight="1"/>
    <row r="353" ht="15.75" hidden="1" customHeight="1"/>
    <row r="354" ht="15.75" hidden="1" customHeight="1"/>
    <row r="355" ht="15.75" hidden="1" customHeight="1"/>
    <row r="356" ht="15.75" hidden="1" customHeight="1"/>
    <row r="357" ht="15.75" hidden="1" customHeight="1"/>
    <row r="358" ht="15.75" hidden="1" customHeight="1"/>
    <row r="359" ht="15.75" hidden="1" customHeight="1"/>
    <row r="360" ht="15.75" hidden="1" customHeight="1"/>
    <row r="361" ht="15.75" hidden="1" customHeight="1"/>
    <row r="362" ht="15.75" hidden="1" customHeight="1"/>
    <row r="363" ht="15.75" hidden="1" customHeight="1"/>
    <row r="364" ht="15.75" hidden="1" customHeight="1"/>
    <row r="365" ht="15.75" hidden="1" customHeight="1"/>
    <row r="366" ht="15.75" hidden="1" customHeight="1"/>
    <row r="367" ht="15.75" hidden="1" customHeight="1"/>
    <row r="368" ht="15.75" hidden="1" customHeight="1"/>
    <row r="369" ht="15.75" hidden="1" customHeight="1"/>
    <row r="370" ht="15.75" hidden="1" customHeight="1"/>
    <row r="371" ht="15.75" hidden="1" customHeight="1"/>
    <row r="372" ht="15.75" hidden="1" customHeight="1"/>
    <row r="373" ht="15.75" hidden="1" customHeight="1"/>
    <row r="374" ht="15.75" hidden="1" customHeight="1"/>
    <row r="375" ht="15.75" hidden="1" customHeight="1"/>
    <row r="376" ht="15.75" hidden="1" customHeight="1"/>
    <row r="377" ht="15.75" hidden="1" customHeight="1"/>
    <row r="378" ht="15.75" hidden="1" customHeight="1"/>
    <row r="379" ht="15.75" hidden="1" customHeight="1"/>
    <row r="380" ht="15.75" hidden="1" customHeight="1"/>
    <row r="381" ht="15.75" hidden="1" customHeight="1"/>
    <row r="382" ht="15.75" hidden="1" customHeight="1"/>
    <row r="383" ht="15.75" hidden="1" customHeight="1"/>
    <row r="384" ht="15.75" hidden="1" customHeight="1"/>
    <row r="385" ht="15.75" hidden="1" customHeight="1"/>
    <row r="386" ht="15.75" hidden="1" customHeight="1"/>
    <row r="387" ht="15.75" hidden="1" customHeight="1"/>
    <row r="388" ht="15.75" hidden="1" customHeight="1"/>
    <row r="389" ht="15.75" hidden="1" customHeight="1"/>
    <row r="390" ht="15.75" hidden="1" customHeight="1"/>
    <row r="391" ht="15.75" hidden="1" customHeight="1"/>
    <row r="392" ht="15.75" hidden="1" customHeight="1"/>
    <row r="393" ht="15.75" hidden="1" customHeight="1"/>
    <row r="394" ht="15.75" hidden="1" customHeight="1"/>
    <row r="395" ht="15.75" hidden="1" customHeight="1"/>
    <row r="396" ht="15.75" hidden="1" customHeight="1"/>
    <row r="397" ht="15.75" hidden="1" customHeight="1"/>
    <row r="398" ht="15.75" hidden="1" customHeight="1"/>
    <row r="399" ht="15.75" hidden="1" customHeight="1"/>
    <row r="400" ht="15.75" hidden="1" customHeight="1"/>
    <row r="401" ht="15.75" hidden="1" customHeight="1"/>
    <row r="402" ht="15.75" hidden="1" customHeight="1"/>
    <row r="403" ht="15.75" hidden="1" customHeight="1"/>
    <row r="404" ht="15.75" hidden="1" customHeight="1"/>
    <row r="405" ht="15.75" hidden="1" customHeight="1"/>
    <row r="406" ht="15.75" hidden="1" customHeight="1"/>
    <row r="407" ht="15.75" hidden="1" customHeight="1"/>
    <row r="408" ht="15.75" hidden="1" customHeight="1"/>
    <row r="409" ht="15.75" hidden="1" customHeight="1"/>
    <row r="410" ht="15.75" hidden="1" customHeight="1"/>
    <row r="411" ht="15.75" hidden="1" customHeight="1"/>
    <row r="412" ht="15.75" hidden="1" customHeight="1"/>
    <row r="413" ht="15.75" hidden="1" customHeight="1"/>
    <row r="414" ht="15.75" hidden="1" customHeight="1"/>
    <row r="415" ht="15.75" hidden="1" customHeight="1"/>
    <row r="416" ht="15.75" hidden="1" customHeight="1"/>
    <row r="417" ht="15.75" hidden="1" customHeight="1"/>
    <row r="418" ht="15.75" hidden="1" customHeight="1"/>
    <row r="419" ht="15.75" hidden="1" customHeight="1"/>
    <row r="420" ht="15.75" hidden="1" customHeight="1"/>
    <row r="421" ht="15.75" hidden="1" customHeight="1"/>
    <row r="422" ht="15.75" hidden="1" customHeight="1"/>
    <row r="423" ht="15.75" hidden="1" customHeight="1"/>
    <row r="424" ht="15.75" hidden="1" customHeight="1"/>
    <row r="425" ht="15.75" hidden="1" customHeight="1"/>
    <row r="426" ht="15.75" hidden="1" customHeight="1"/>
    <row r="427" ht="15.75" hidden="1" customHeight="1"/>
    <row r="428" ht="15.75" hidden="1" customHeight="1"/>
    <row r="429" ht="15.75" hidden="1" customHeight="1"/>
    <row r="430" ht="15.75" hidden="1" customHeight="1"/>
    <row r="431" ht="15.75" hidden="1" customHeight="1"/>
    <row r="432" ht="15.75" hidden="1" customHeight="1"/>
    <row r="433" ht="15.75" hidden="1" customHeight="1"/>
    <row r="434" ht="15.75" hidden="1" customHeight="1"/>
    <row r="435" ht="15.75" hidden="1" customHeight="1"/>
    <row r="436" ht="15.75" hidden="1" customHeight="1"/>
    <row r="437" ht="15.75" hidden="1" customHeight="1"/>
    <row r="438" ht="15.75" hidden="1" customHeight="1"/>
    <row r="439" ht="15.75" hidden="1" customHeight="1"/>
    <row r="440" ht="15.75" hidden="1" customHeight="1"/>
    <row r="441" ht="15.75" hidden="1" customHeight="1"/>
    <row r="442" ht="15.75" hidden="1" customHeight="1"/>
    <row r="443" ht="15.75" hidden="1" customHeight="1"/>
    <row r="444" ht="15.75" hidden="1" customHeight="1"/>
    <row r="445" ht="15.75" hidden="1" customHeight="1"/>
    <row r="446" ht="15.75" hidden="1" customHeight="1"/>
    <row r="447" ht="15.75" hidden="1" customHeight="1"/>
    <row r="448" ht="15.75" hidden="1" customHeight="1"/>
    <row r="449" ht="15.75" hidden="1" customHeight="1"/>
    <row r="450" ht="15.75" hidden="1" customHeight="1"/>
    <row r="451" ht="15.75" hidden="1" customHeight="1"/>
    <row r="452" ht="15.75" hidden="1" customHeight="1"/>
    <row r="453" ht="15.75" hidden="1" customHeight="1"/>
    <row r="454" ht="15.75" hidden="1" customHeight="1"/>
    <row r="455" ht="15.75" hidden="1" customHeight="1"/>
    <row r="456" ht="15.75" hidden="1" customHeight="1"/>
    <row r="457" ht="15.75" hidden="1" customHeight="1"/>
    <row r="458" ht="15.75" hidden="1" customHeight="1"/>
    <row r="459" ht="15.75" hidden="1" customHeight="1"/>
    <row r="460" ht="15.75" hidden="1" customHeight="1"/>
    <row r="461" ht="15.75" hidden="1" customHeight="1"/>
    <row r="462" ht="15.75" hidden="1" customHeight="1"/>
    <row r="463" ht="15.75" hidden="1" customHeight="1"/>
    <row r="464" ht="15.75" hidden="1" customHeight="1"/>
    <row r="465" ht="15.75" hidden="1" customHeight="1"/>
    <row r="466" ht="15.75" hidden="1" customHeight="1"/>
    <row r="467" ht="15.75" hidden="1" customHeight="1"/>
    <row r="468" ht="15.75" hidden="1" customHeight="1"/>
    <row r="469" ht="15.75" hidden="1" customHeight="1"/>
    <row r="470" ht="15.75" hidden="1" customHeight="1"/>
    <row r="471" ht="15.75" hidden="1" customHeight="1"/>
    <row r="472" ht="15.75" hidden="1" customHeight="1"/>
    <row r="473" ht="15.75" hidden="1" customHeight="1"/>
    <row r="474" ht="15.75" hidden="1" customHeight="1"/>
    <row r="475" ht="15.75" hidden="1" customHeight="1"/>
    <row r="476" ht="15.75" hidden="1" customHeight="1"/>
    <row r="477" ht="15.75" hidden="1" customHeight="1"/>
    <row r="478" ht="15.75" hidden="1" customHeight="1"/>
    <row r="479" ht="15.75" hidden="1" customHeight="1"/>
    <row r="480" ht="15.75" hidden="1" customHeight="1"/>
    <row r="481" ht="15.75" hidden="1" customHeight="1"/>
    <row r="482" ht="15.75" hidden="1" customHeight="1"/>
    <row r="483" ht="15.75" hidden="1" customHeight="1"/>
    <row r="484" ht="15.75" hidden="1" customHeight="1"/>
    <row r="485" ht="15.75" hidden="1" customHeight="1"/>
    <row r="486" ht="15.75" hidden="1" customHeight="1"/>
    <row r="487" ht="15.75" hidden="1" customHeight="1"/>
    <row r="488" ht="15.75" hidden="1" customHeight="1"/>
    <row r="489" ht="15.75" hidden="1" customHeight="1"/>
    <row r="490" ht="15.75" hidden="1" customHeight="1"/>
    <row r="491" ht="15.75" hidden="1" customHeight="1"/>
    <row r="492" ht="15.75" hidden="1" customHeight="1"/>
    <row r="493" ht="15.75" hidden="1" customHeight="1"/>
    <row r="494" ht="15.75" hidden="1" customHeight="1"/>
    <row r="495" ht="15.75" hidden="1" customHeight="1"/>
    <row r="496" ht="15.75" hidden="1" customHeight="1"/>
    <row r="497" ht="15.75" hidden="1" customHeight="1"/>
    <row r="498" ht="15.75" hidden="1" customHeight="1"/>
    <row r="499" ht="15.75" hidden="1" customHeight="1"/>
    <row r="500" ht="15.75" hidden="1" customHeight="1"/>
    <row r="501" ht="15.75" hidden="1" customHeight="1"/>
    <row r="502" ht="15.75" hidden="1" customHeight="1"/>
    <row r="503" ht="15.75" hidden="1" customHeight="1"/>
    <row r="504" ht="15.75" hidden="1" customHeight="1"/>
    <row r="505" ht="15.75" hidden="1" customHeight="1"/>
    <row r="506" ht="15.75" hidden="1" customHeight="1"/>
    <row r="507" ht="15.75" hidden="1" customHeight="1"/>
    <row r="508" ht="15.75" hidden="1" customHeight="1"/>
    <row r="509" ht="15.75" hidden="1" customHeight="1"/>
    <row r="510" ht="15.75" hidden="1" customHeight="1"/>
    <row r="511" ht="15.75" hidden="1" customHeight="1"/>
    <row r="512" ht="15.75" hidden="1" customHeight="1"/>
    <row r="513" ht="15.75" hidden="1" customHeight="1"/>
    <row r="514" ht="15.75" hidden="1" customHeight="1"/>
    <row r="515" ht="15.75" hidden="1" customHeight="1"/>
    <row r="516" ht="15.75" hidden="1" customHeight="1"/>
    <row r="517" ht="15.75" hidden="1" customHeight="1"/>
    <row r="518" ht="15.75" hidden="1" customHeight="1"/>
    <row r="519" ht="15.75" hidden="1" customHeight="1"/>
    <row r="520" ht="15.75" hidden="1" customHeight="1"/>
    <row r="521" ht="15.75" hidden="1" customHeight="1"/>
    <row r="522" ht="15.75" hidden="1" customHeight="1"/>
    <row r="523" ht="15.75" hidden="1" customHeight="1"/>
    <row r="524" ht="15.75" hidden="1" customHeight="1"/>
    <row r="525" ht="15.75" hidden="1" customHeight="1"/>
    <row r="526" ht="15.75" hidden="1" customHeight="1"/>
    <row r="527" ht="15.75" hidden="1" customHeight="1"/>
    <row r="528" ht="15.75" hidden="1" customHeight="1"/>
    <row r="529" ht="15.75" hidden="1" customHeight="1"/>
    <row r="530" ht="15.75" hidden="1" customHeight="1"/>
    <row r="531" ht="15.75" hidden="1" customHeight="1"/>
    <row r="532" ht="15.75" hidden="1" customHeight="1"/>
    <row r="533" ht="15.75" hidden="1" customHeight="1"/>
    <row r="534" ht="15.75" hidden="1" customHeight="1"/>
    <row r="535" ht="15.75" hidden="1" customHeight="1"/>
    <row r="536" ht="15.75" hidden="1" customHeight="1"/>
    <row r="537" ht="15.75" hidden="1" customHeight="1"/>
    <row r="538" ht="15.75" hidden="1" customHeight="1"/>
    <row r="539" ht="15.75" hidden="1" customHeight="1"/>
    <row r="540" ht="15.75" hidden="1" customHeight="1"/>
    <row r="541" ht="15.75" hidden="1" customHeight="1"/>
    <row r="542" ht="15.75" hidden="1" customHeight="1"/>
    <row r="543" ht="15.75" hidden="1" customHeight="1"/>
    <row r="544" ht="15.75" hidden="1" customHeight="1"/>
    <row r="545" ht="15.75" hidden="1" customHeight="1"/>
    <row r="546" ht="15.75" hidden="1" customHeight="1"/>
    <row r="547" ht="15.75" hidden="1" customHeight="1"/>
    <row r="548" ht="15.75" hidden="1" customHeight="1"/>
    <row r="549" ht="15.75" hidden="1" customHeight="1"/>
    <row r="550" ht="15.75" hidden="1" customHeight="1"/>
    <row r="551" ht="15.75" hidden="1" customHeight="1"/>
    <row r="552" ht="15.75" hidden="1" customHeight="1"/>
    <row r="553" ht="15.75" hidden="1" customHeight="1"/>
    <row r="554" ht="15.75" hidden="1" customHeight="1"/>
    <row r="555" ht="15.75" hidden="1" customHeight="1"/>
    <row r="556" ht="15.75" hidden="1" customHeight="1"/>
    <row r="557" ht="15.75" hidden="1" customHeight="1"/>
    <row r="558" ht="15.75" hidden="1" customHeight="1"/>
    <row r="559" ht="15.75" hidden="1" customHeight="1"/>
    <row r="560" ht="15.75" hidden="1" customHeight="1"/>
    <row r="561" ht="15.75" hidden="1" customHeight="1"/>
    <row r="562" ht="15.75" hidden="1" customHeight="1"/>
    <row r="563" ht="15.75" hidden="1" customHeight="1"/>
    <row r="564" ht="15.75" hidden="1" customHeight="1"/>
    <row r="565" ht="15.75" hidden="1" customHeight="1"/>
    <row r="566" ht="15.75" hidden="1" customHeight="1"/>
    <row r="567" ht="15.75" hidden="1" customHeight="1"/>
    <row r="568" ht="15.75" hidden="1" customHeight="1"/>
    <row r="569" ht="15.75" hidden="1" customHeight="1"/>
    <row r="570" ht="15.75" hidden="1" customHeight="1"/>
    <row r="571" ht="15.75" hidden="1" customHeight="1"/>
    <row r="572" ht="15.75" hidden="1" customHeight="1"/>
    <row r="573" ht="15.75" hidden="1" customHeight="1"/>
    <row r="574" ht="15.75" hidden="1" customHeight="1"/>
    <row r="575" ht="15.75" hidden="1" customHeight="1"/>
    <row r="576" ht="15.75" hidden="1" customHeight="1"/>
    <row r="577" ht="15.75" hidden="1" customHeight="1"/>
    <row r="578" ht="15.75" hidden="1" customHeight="1"/>
    <row r="579" ht="15.75" hidden="1" customHeight="1"/>
    <row r="580" ht="15.75" hidden="1" customHeight="1"/>
    <row r="581" ht="15.75" hidden="1" customHeight="1"/>
    <row r="582" ht="15.75" hidden="1" customHeight="1"/>
    <row r="583" ht="15.75" hidden="1" customHeight="1"/>
    <row r="584" ht="15.75" hidden="1" customHeight="1"/>
    <row r="585" ht="15.75" hidden="1" customHeight="1"/>
    <row r="586" ht="15.75" hidden="1" customHeight="1"/>
    <row r="587" ht="15.75" hidden="1" customHeight="1"/>
    <row r="588" ht="15.75" hidden="1" customHeight="1"/>
    <row r="589" ht="15.75" hidden="1" customHeight="1"/>
    <row r="590" ht="15.75" hidden="1" customHeight="1"/>
    <row r="591" ht="15.75" hidden="1" customHeight="1"/>
    <row r="592" ht="15.75" hidden="1" customHeight="1"/>
    <row r="593" ht="15.75" hidden="1" customHeight="1"/>
    <row r="594" ht="15.75" hidden="1" customHeight="1"/>
    <row r="595" ht="15.75" hidden="1" customHeight="1"/>
    <row r="596" ht="15.75" hidden="1" customHeight="1"/>
    <row r="597" ht="15.75" hidden="1" customHeight="1"/>
    <row r="598" ht="15.75" hidden="1" customHeight="1"/>
    <row r="599" ht="15.75" hidden="1" customHeight="1"/>
    <row r="600" ht="15.75" hidden="1" customHeight="1"/>
    <row r="601" ht="15.75" hidden="1" customHeight="1"/>
    <row r="602" ht="15.75" hidden="1" customHeight="1"/>
    <row r="603" ht="15.75" hidden="1" customHeight="1"/>
    <row r="604" ht="15.75" hidden="1" customHeight="1"/>
    <row r="605" ht="15.75" hidden="1" customHeight="1"/>
    <row r="606" ht="15.75" hidden="1" customHeight="1"/>
    <row r="607" ht="15.75" hidden="1" customHeight="1"/>
    <row r="608" ht="15.75" hidden="1" customHeight="1"/>
    <row r="609" ht="15.75" hidden="1" customHeight="1"/>
    <row r="610" ht="15.75" hidden="1" customHeight="1"/>
    <row r="611" ht="15.75" hidden="1" customHeight="1"/>
    <row r="612" ht="15.75" hidden="1" customHeight="1"/>
    <row r="613" ht="15.75" hidden="1" customHeight="1"/>
    <row r="614" ht="15.75" hidden="1" customHeight="1"/>
    <row r="615" ht="15.75" hidden="1" customHeight="1"/>
    <row r="616" ht="15.75" hidden="1" customHeight="1"/>
    <row r="617" ht="15.75" hidden="1" customHeight="1"/>
    <row r="618" ht="15.75" hidden="1" customHeight="1"/>
    <row r="619" ht="15.75" hidden="1" customHeight="1"/>
    <row r="620" ht="15.75" hidden="1" customHeight="1"/>
    <row r="621" ht="15.75" hidden="1" customHeight="1"/>
    <row r="622" ht="15.75" hidden="1" customHeight="1"/>
    <row r="623" ht="15.75" hidden="1" customHeight="1"/>
    <row r="624" ht="15.75" hidden="1" customHeight="1"/>
    <row r="625" ht="15.75" hidden="1" customHeight="1"/>
    <row r="626" ht="15.75" hidden="1" customHeight="1"/>
    <row r="627" ht="15.75" hidden="1" customHeight="1"/>
    <row r="628" ht="15.75" hidden="1" customHeight="1"/>
    <row r="629" ht="15.75" hidden="1" customHeight="1"/>
    <row r="630" ht="15.75" hidden="1" customHeight="1"/>
    <row r="631" ht="15.75" hidden="1" customHeight="1"/>
    <row r="632" ht="15.75" hidden="1" customHeight="1"/>
    <row r="633" ht="15.75" hidden="1" customHeight="1"/>
    <row r="634" ht="15.75" hidden="1" customHeight="1"/>
    <row r="635" ht="15.75" hidden="1" customHeight="1"/>
    <row r="636" ht="15.75" hidden="1" customHeight="1"/>
    <row r="637" ht="15.75" hidden="1" customHeight="1"/>
    <row r="638" ht="15.75" hidden="1" customHeight="1"/>
    <row r="639" ht="15.75" hidden="1" customHeight="1"/>
    <row r="640" ht="15.75" hidden="1" customHeight="1"/>
    <row r="641" ht="15.75" hidden="1" customHeight="1"/>
    <row r="642" ht="15.75" hidden="1" customHeight="1"/>
    <row r="643" ht="15.75" hidden="1" customHeight="1"/>
    <row r="644" ht="15.75" hidden="1" customHeight="1"/>
    <row r="645" ht="15.75" hidden="1" customHeight="1"/>
    <row r="646" ht="15.75" hidden="1" customHeight="1"/>
    <row r="647" ht="15.75" hidden="1" customHeight="1"/>
    <row r="648" ht="15.75" hidden="1" customHeight="1"/>
    <row r="649" ht="15.75" hidden="1" customHeight="1"/>
    <row r="650" ht="15.75" hidden="1" customHeight="1"/>
    <row r="651" ht="15.75" hidden="1" customHeight="1"/>
    <row r="652" ht="15.75" hidden="1" customHeight="1"/>
    <row r="653" ht="15.75" hidden="1" customHeight="1"/>
    <row r="654" ht="15.75" hidden="1" customHeight="1"/>
    <row r="655" ht="15.75" hidden="1" customHeight="1"/>
    <row r="656" ht="15.75" hidden="1" customHeight="1"/>
    <row r="657" ht="15.75" hidden="1" customHeight="1"/>
    <row r="658" ht="15.75" hidden="1" customHeight="1"/>
    <row r="659" ht="15.75" hidden="1" customHeight="1"/>
    <row r="660" ht="15.75" hidden="1" customHeight="1"/>
    <row r="661" ht="15.75" hidden="1" customHeight="1"/>
    <row r="662" ht="15.75" hidden="1" customHeight="1"/>
    <row r="663" ht="15.75" hidden="1" customHeight="1"/>
    <row r="664" ht="15.75" hidden="1" customHeight="1"/>
    <row r="665" ht="15.75" hidden="1" customHeight="1"/>
    <row r="666" ht="15.75" hidden="1" customHeight="1"/>
    <row r="667" ht="15.75" hidden="1" customHeight="1"/>
    <row r="668" ht="15.75" hidden="1" customHeight="1"/>
    <row r="669" ht="15.75" hidden="1" customHeight="1"/>
    <row r="670" ht="15.75" hidden="1" customHeight="1"/>
    <row r="671" ht="15.75" hidden="1" customHeight="1"/>
    <row r="672" ht="15.75" hidden="1" customHeight="1"/>
    <row r="673" ht="15.75" hidden="1" customHeight="1"/>
    <row r="674" ht="15.75" hidden="1" customHeight="1"/>
    <row r="675" ht="15.75" hidden="1" customHeight="1"/>
    <row r="676" ht="15.75" hidden="1" customHeight="1"/>
    <row r="677" ht="15.75" hidden="1" customHeight="1"/>
    <row r="678" ht="15.75" hidden="1" customHeight="1"/>
    <row r="679" ht="15.75" hidden="1" customHeight="1"/>
    <row r="680" ht="15.75" hidden="1" customHeight="1"/>
    <row r="681" ht="15.75" hidden="1" customHeight="1"/>
    <row r="682" ht="15.75" hidden="1" customHeight="1"/>
    <row r="683" ht="15.75" hidden="1" customHeight="1"/>
    <row r="684" ht="15.75" hidden="1" customHeight="1"/>
    <row r="685" ht="15.75" hidden="1" customHeight="1"/>
    <row r="686" ht="15.75" hidden="1" customHeight="1"/>
    <row r="687" ht="15.75" hidden="1" customHeight="1"/>
    <row r="688" ht="15.75" hidden="1" customHeight="1"/>
    <row r="689" ht="15.75" hidden="1" customHeight="1"/>
    <row r="690" ht="15.75" hidden="1" customHeight="1"/>
    <row r="691" ht="15.75" hidden="1" customHeight="1"/>
    <row r="692" ht="15.75" hidden="1" customHeight="1"/>
    <row r="693" ht="15.75" hidden="1" customHeight="1"/>
    <row r="694" ht="15.75" hidden="1" customHeight="1"/>
    <row r="695" ht="15.75" hidden="1" customHeight="1"/>
    <row r="696" ht="15.75" hidden="1" customHeight="1"/>
    <row r="697" ht="15.75" hidden="1" customHeight="1"/>
    <row r="698" ht="15.75" hidden="1" customHeight="1"/>
    <row r="699" ht="15.75" hidden="1" customHeight="1"/>
    <row r="700" ht="15.75" hidden="1" customHeight="1"/>
    <row r="701" ht="15.75" hidden="1" customHeight="1"/>
    <row r="702" ht="15.75" hidden="1" customHeight="1"/>
    <row r="703" ht="15.75" hidden="1" customHeight="1"/>
    <row r="704" ht="15.75" hidden="1" customHeight="1"/>
    <row r="705" ht="15.75" hidden="1" customHeight="1"/>
    <row r="706" ht="15.75" hidden="1" customHeight="1"/>
    <row r="707" ht="15.75" hidden="1" customHeight="1"/>
    <row r="708" ht="15.75" hidden="1" customHeight="1"/>
    <row r="709" ht="15.75" hidden="1" customHeight="1"/>
    <row r="710" ht="15.75" hidden="1" customHeight="1"/>
    <row r="711" ht="15.75" hidden="1" customHeight="1"/>
    <row r="712" ht="15.75" hidden="1" customHeight="1"/>
    <row r="713" ht="15.75" hidden="1" customHeight="1"/>
    <row r="714" ht="15.75" hidden="1" customHeight="1"/>
    <row r="715" ht="15.75" hidden="1" customHeight="1"/>
    <row r="716" ht="15.75" hidden="1" customHeight="1"/>
    <row r="717" ht="15.75" hidden="1" customHeight="1"/>
    <row r="718" ht="15.75" hidden="1" customHeight="1"/>
    <row r="719" ht="15.75" hidden="1" customHeight="1"/>
    <row r="720" ht="15.75" hidden="1" customHeight="1"/>
    <row r="721" ht="15.75" hidden="1" customHeight="1"/>
    <row r="722" ht="15.75" hidden="1" customHeight="1"/>
    <row r="723" ht="15.75" hidden="1" customHeight="1"/>
    <row r="724" ht="15.75" hidden="1" customHeight="1"/>
    <row r="725" ht="15.75" hidden="1" customHeight="1"/>
    <row r="726" ht="15.75" hidden="1" customHeight="1"/>
    <row r="727" ht="15.75" hidden="1" customHeight="1"/>
    <row r="728" ht="15.75" hidden="1" customHeight="1"/>
    <row r="729" ht="15.75" hidden="1" customHeight="1"/>
    <row r="730" ht="15.75" hidden="1" customHeight="1"/>
    <row r="731" ht="15.75" hidden="1" customHeight="1"/>
    <row r="732" ht="15.75" hidden="1" customHeight="1"/>
    <row r="733" ht="15.75" hidden="1" customHeight="1"/>
    <row r="734" ht="15.75" hidden="1" customHeight="1"/>
    <row r="735" ht="15.75" hidden="1" customHeight="1"/>
    <row r="736" ht="15.75" hidden="1" customHeight="1"/>
    <row r="737" ht="15.75" hidden="1" customHeight="1"/>
    <row r="738" ht="15.75" hidden="1" customHeight="1"/>
    <row r="739" ht="15.75" hidden="1" customHeight="1"/>
    <row r="740" ht="15.75" hidden="1" customHeight="1"/>
    <row r="741" ht="15.75" hidden="1" customHeight="1"/>
    <row r="742" ht="15.75" hidden="1" customHeight="1"/>
    <row r="743" ht="15.75" hidden="1" customHeight="1"/>
    <row r="744" ht="15.75" hidden="1" customHeight="1"/>
    <row r="745" ht="15.75" hidden="1" customHeight="1"/>
    <row r="746" ht="15.75" hidden="1" customHeight="1"/>
    <row r="747" ht="15.75" hidden="1" customHeight="1"/>
    <row r="748" ht="15.75" hidden="1" customHeight="1"/>
    <row r="749" ht="15.75" hidden="1" customHeight="1"/>
    <row r="750" ht="15.75" hidden="1" customHeight="1"/>
    <row r="751" ht="15.75" hidden="1" customHeight="1"/>
    <row r="752" ht="15.75" hidden="1" customHeight="1"/>
    <row r="753" ht="15.75" hidden="1" customHeight="1"/>
    <row r="754" ht="15.75" hidden="1" customHeight="1"/>
    <row r="755" ht="15.75" hidden="1" customHeight="1"/>
    <row r="756" ht="15.75" hidden="1" customHeight="1"/>
    <row r="757" ht="15.75" hidden="1" customHeight="1"/>
    <row r="758" ht="15.75" hidden="1" customHeight="1"/>
    <row r="759" ht="15.75" hidden="1" customHeight="1"/>
    <row r="760" ht="15.75" hidden="1" customHeight="1"/>
    <row r="761" ht="15.75" hidden="1" customHeight="1"/>
    <row r="762" ht="15.75" hidden="1" customHeight="1"/>
  </sheetData>
  <sheetProtection algorithmName="SHA-512" hashValue="53nmfGl3pdeYHUnd7EbuO01RqGprxg5NZQ7oHm5gLRgVdpCAkeX9gtGowItvZzxQ5BCzkXh9Xvz497zJ+1qNaA==" saltValue="8mfQNJOblD1/mQxSyXQLNg==" spinCount="100000" sheet="1" objects="1" scenarios="1" formatColumns="0" formatRows="0" autoFilter="0"/>
  <mergeCells count="10">
    <mergeCell ref="D6:I6"/>
    <mergeCell ref="C7:I23"/>
    <mergeCell ref="D25:I25"/>
    <mergeCell ref="C26:I33"/>
    <mergeCell ref="D35:I35"/>
    <mergeCell ref="D50:I50"/>
    <mergeCell ref="C51:I57"/>
    <mergeCell ref="C36:I37"/>
    <mergeCell ref="D39:I39"/>
    <mergeCell ref="C40:I48"/>
  </mergeCells>
  <hyperlinks>
    <hyperlink ref="E3" location="'Políticas e processos de remune'!C6" display="GRI 2-19 " xr:uid="{94E0D521-DE77-424F-B940-6BA6733ACEF1}"/>
    <hyperlink ref="F3" location="'Políticas e processos de remune'!C25" display="GRI 2-20" xr:uid="{CD37888E-09E8-42F8-B252-099AA7CFEDE5}"/>
    <hyperlink ref="G3" location="'Políticas e processos de remune'!C35" display="GRI 2-21" xr:uid="{BB88AB32-29DA-461E-8A93-F8B9749E7008}"/>
    <hyperlink ref="H3" location="'Políticas e processos de remune'!C39" display="GRI 2-23" xr:uid="{692EA64B-77A0-461F-9F58-2AC36F94BB4E}"/>
    <hyperlink ref="I3" location="'Políticas e processos de remune'!C50" display="GRI 2-24" xr:uid="{7F47FDDF-0973-4188-A2C3-602F31714DDC}"/>
  </hyperlinks>
  <pageMargins left="0.511811024" right="0.511811024" top="0.78740157499999996" bottom="0.78740157499999996" header="0.31496062000000002" footer="0.31496062000000002"/>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9E673-E310-4050-B46F-AB4AED8ABC48}">
  <sheetPr>
    <tabColor rgb="FFFCB316"/>
  </sheetPr>
  <dimension ref="A1:AS296"/>
  <sheetViews>
    <sheetView showGridLines="0" showRowColHeaders="0" workbookViewId="0">
      <pane xSplit="1" ySplit="2" topLeftCell="B3" activePane="bottomRight" state="frozen"/>
      <selection activeCell="C3" sqref="C3"/>
      <selection pane="topRight" activeCell="C3" sqref="C3"/>
      <selection pane="bottomLeft" activeCell="C3" sqref="C3"/>
      <selection pane="bottomRight"/>
    </sheetView>
  </sheetViews>
  <sheetFormatPr defaultColWidth="0" defaultRowHeight="12.75" zeroHeight="1"/>
  <cols>
    <col min="1" max="1" width="33.7109375" style="96" customWidth="1"/>
    <col min="2" max="2" width="3.7109375" style="61" customWidth="1"/>
    <col min="3" max="9" width="20.85546875" style="63" customWidth="1"/>
    <col min="10" max="12" width="14.5703125" style="63" customWidth="1"/>
    <col min="13" max="13" width="10.28515625" style="63" customWidth="1"/>
    <col min="14" max="32" width="0" style="63" hidden="1" customWidth="1"/>
    <col min="33" max="16384" width="0" style="63" hidden="1"/>
  </cols>
  <sheetData>
    <row r="1" spans="1:16" ht="24.95" customHeight="1">
      <c r="A1" s="142"/>
      <c r="B1" s="58"/>
      <c r="C1" s="58"/>
      <c r="D1" s="58"/>
      <c r="E1" s="59"/>
      <c r="F1" s="60"/>
      <c r="G1" s="60"/>
      <c r="H1" s="60"/>
      <c r="I1" s="60"/>
    </row>
    <row r="2" spans="1:16" ht="24.95" customHeight="1">
      <c r="B2" s="60"/>
    </row>
    <row r="3" spans="1:16" ht="24.95" customHeight="1">
      <c r="B3" s="60"/>
      <c r="C3" s="57" t="str">
        <f>Índice!B42</f>
        <v>CAPITAL FINANCEIRO</v>
      </c>
      <c r="E3" s="233" t="s">
        <v>533</v>
      </c>
      <c r="F3" s="233" t="s">
        <v>534</v>
      </c>
      <c r="G3" s="233" t="s">
        <v>535</v>
      </c>
      <c r="H3" s="233" t="s">
        <v>537</v>
      </c>
    </row>
    <row r="4" spans="1:16" ht="24.95" customHeight="1">
      <c r="B4" s="60"/>
      <c r="C4" s="118" t="str">
        <f>Índice!C42</f>
        <v>Desempenho econômico-financeiro</v>
      </c>
    </row>
    <row r="5" spans="1:16" ht="24.95" customHeight="1">
      <c r="B5" s="60"/>
    </row>
    <row r="6" spans="1:16" ht="24.95" customHeight="1">
      <c r="A6" s="94"/>
      <c r="B6" s="60"/>
      <c r="C6" s="706" t="str">
        <f>Índice!D42</f>
        <v>GRI 201-1</v>
      </c>
      <c r="D6" s="753" t="str">
        <f>Índice!E42</f>
        <v>Valor econômico direto gerado e distribuído</v>
      </c>
      <c r="E6" s="754"/>
      <c r="F6" s="754"/>
      <c r="G6" s="754"/>
      <c r="H6" s="754"/>
      <c r="I6" s="755"/>
      <c r="J6" s="53"/>
      <c r="K6" s="53"/>
      <c r="L6" s="87"/>
      <c r="M6" s="49"/>
      <c r="N6" s="50"/>
      <c r="O6" s="50"/>
      <c r="P6" s="50"/>
    </row>
    <row r="7" spans="1:16" ht="24.95" customHeight="1">
      <c r="A7" s="94"/>
      <c r="B7" s="60"/>
      <c r="C7" s="756" t="s">
        <v>68</v>
      </c>
      <c r="D7" s="757"/>
      <c r="E7" s="757"/>
      <c r="F7" s="757"/>
      <c r="G7" s="757"/>
      <c r="H7" s="757"/>
      <c r="I7" s="757"/>
      <c r="J7" s="85"/>
      <c r="K7" s="62"/>
      <c r="L7" s="87"/>
      <c r="M7" s="49"/>
      <c r="N7" s="50"/>
      <c r="O7" s="50"/>
      <c r="P7" s="50"/>
    </row>
    <row r="8" spans="1:16" ht="35.1" customHeight="1" thickBot="1">
      <c r="A8" s="94"/>
      <c r="B8" s="60"/>
      <c r="C8" s="760" t="s">
        <v>766</v>
      </c>
      <c r="D8" s="760"/>
      <c r="E8" s="212">
        <v>2022</v>
      </c>
      <c r="F8" s="212">
        <v>2023</v>
      </c>
      <c r="G8" s="213">
        <v>2024</v>
      </c>
      <c r="H8" s="50"/>
      <c r="I8" s="50"/>
      <c r="J8" s="85"/>
      <c r="K8" s="62"/>
      <c r="L8" s="87"/>
      <c r="M8" s="49"/>
      <c r="N8" s="50"/>
      <c r="O8" s="50"/>
      <c r="P8" s="50"/>
    </row>
    <row r="9" spans="1:16" ht="24.95" customHeight="1">
      <c r="A9" s="94"/>
      <c r="B9" s="60"/>
      <c r="C9" s="758" t="s">
        <v>753</v>
      </c>
      <c r="D9" s="758"/>
      <c r="E9" s="209">
        <v>7746251</v>
      </c>
      <c r="F9" s="196">
        <v>13248049</v>
      </c>
      <c r="G9" s="197">
        <v>14943214</v>
      </c>
      <c r="H9" s="50"/>
      <c r="I9" s="50"/>
      <c r="J9" s="85"/>
      <c r="K9" s="62"/>
      <c r="L9" s="87"/>
      <c r="M9" s="49"/>
      <c r="N9" s="50"/>
      <c r="O9" s="50"/>
      <c r="P9" s="50"/>
    </row>
    <row r="10" spans="1:16" ht="24.95" customHeight="1">
      <c r="A10" s="94"/>
      <c r="B10" s="60"/>
      <c r="C10" s="759" t="s">
        <v>754</v>
      </c>
      <c r="D10" s="759"/>
      <c r="E10" s="215">
        <v>7746251</v>
      </c>
      <c r="F10" s="216">
        <v>13248049</v>
      </c>
      <c r="G10" s="217">
        <v>14943214</v>
      </c>
      <c r="H10" s="50"/>
      <c r="I10" s="50"/>
      <c r="J10" s="85"/>
      <c r="K10" s="62"/>
      <c r="L10" s="87"/>
      <c r="M10" s="49"/>
      <c r="N10" s="50"/>
      <c r="O10" s="50"/>
      <c r="P10" s="50"/>
    </row>
    <row r="11" spans="1:16" ht="24.95" customHeight="1">
      <c r="A11" s="94"/>
      <c r="B11" s="60"/>
      <c r="C11" s="758" t="s">
        <v>755</v>
      </c>
      <c r="D11" s="758"/>
      <c r="E11" s="209">
        <v>4393912</v>
      </c>
      <c r="F11" s="196">
        <v>7411219</v>
      </c>
      <c r="G11" s="214">
        <v>10077980</v>
      </c>
      <c r="H11" s="50"/>
      <c r="I11" s="50"/>
      <c r="J11" s="85"/>
      <c r="K11" s="62"/>
      <c r="L11" s="87"/>
      <c r="M11" s="49"/>
      <c r="N11" s="50"/>
      <c r="O11" s="50"/>
      <c r="P11" s="50"/>
    </row>
    <row r="12" spans="1:16" ht="24.95" customHeight="1">
      <c r="A12" s="94"/>
      <c r="B12" s="60"/>
      <c r="C12" s="758" t="s">
        <v>756</v>
      </c>
      <c r="D12" s="758"/>
      <c r="E12" s="209">
        <v>531993</v>
      </c>
      <c r="F12" s="196">
        <v>591045</v>
      </c>
      <c r="G12" s="214">
        <v>681796</v>
      </c>
      <c r="H12" s="50"/>
      <c r="I12" s="50"/>
      <c r="J12" s="85"/>
      <c r="K12" s="62"/>
      <c r="L12" s="87"/>
      <c r="M12" s="49"/>
      <c r="N12" s="50"/>
      <c r="O12" s="50"/>
      <c r="P12" s="50"/>
    </row>
    <row r="13" spans="1:16" ht="24.95" customHeight="1">
      <c r="A13" s="94"/>
      <c r="B13" s="60"/>
      <c r="C13" s="758" t="s">
        <v>757</v>
      </c>
      <c r="D13" s="758"/>
      <c r="E13" s="209">
        <v>1312455</v>
      </c>
      <c r="F13" s="196">
        <v>3540524</v>
      </c>
      <c r="G13" s="214">
        <v>4167708</v>
      </c>
      <c r="H13" s="50"/>
      <c r="I13" s="50"/>
      <c r="J13" s="85"/>
      <c r="K13" s="62"/>
      <c r="L13" s="87"/>
      <c r="M13" s="49"/>
      <c r="N13" s="50"/>
      <c r="O13" s="50"/>
      <c r="P13" s="50"/>
    </row>
    <row r="14" spans="1:16" ht="24.95" customHeight="1">
      <c r="A14" s="94"/>
      <c r="B14" s="60"/>
      <c r="C14" s="758" t="s">
        <v>758</v>
      </c>
      <c r="D14" s="758"/>
      <c r="E14" s="209">
        <v>1132117</v>
      </c>
      <c r="F14" s="196">
        <v>1401829</v>
      </c>
      <c r="G14" s="214">
        <v>-533742</v>
      </c>
      <c r="H14" s="50"/>
      <c r="I14" s="50"/>
      <c r="J14" s="85"/>
      <c r="K14" s="62"/>
      <c r="L14" s="87"/>
      <c r="M14" s="49"/>
      <c r="N14" s="50"/>
      <c r="O14" s="50"/>
      <c r="P14" s="50"/>
    </row>
    <row r="15" spans="1:16" ht="24.95" customHeight="1">
      <c r="A15" s="94"/>
      <c r="B15" s="60"/>
      <c r="C15" s="758" t="s">
        <v>759</v>
      </c>
      <c r="D15" s="758"/>
      <c r="E15" s="209">
        <v>10548.05903</v>
      </c>
      <c r="F15" s="196">
        <v>11423.80841</v>
      </c>
      <c r="G15" s="214">
        <v>15684.22185</v>
      </c>
      <c r="H15" s="50"/>
      <c r="I15" s="50"/>
      <c r="J15" s="85"/>
      <c r="K15" s="62"/>
      <c r="L15" s="87"/>
      <c r="M15" s="49"/>
      <c r="N15" s="50"/>
      <c r="O15" s="50"/>
      <c r="P15" s="50"/>
    </row>
    <row r="16" spans="1:16" ht="24.95" customHeight="1">
      <c r="A16" s="94"/>
      <c r="B16" s="60"/>
      <c r="C16" s="759" t="s">
        <v>760</v>
      </c>
      <c r="D16" s="759"/>
      <c r="E16" s="215">
        <v>7381025.0590300001</v>
      </c>
      <c r="F16" s="215">
        <v>12956040.80841</v>
      </c>
      <c r="G16" s="217">
        <v>14409426.22185</v>
      </c>
      <c r="H16" s="50"/>
      <c r="I16" s="50"/>
      <c r="J16" s="85"/>
      <c r="K16" s="62"/>
      <c r="L16" s="87"/>
      <c r="M16" s="49"/>
      <c r="N16" s="50"/>
      <c r="O16" s="50"/>
      <c r="P16" s="50"/>
    </row>
    <row r="17" spans="1:45" ht="35.1" customHeight="1">
      <c r="A17" s="94"/>
      <c r="B17" s="60"/>
      <c r="C17" s="758" t="s">
        <v>762</v>
      </c>
      <c r="D17" s="758"/>
      <c r="E17" s="209">
        <f>E10-E16</f>
        <v>365225.94096999988</v>
      </c>
      <c r="F17" s="209">
        <f>F10-F16</f>
        <v>292008.19158999994</v>
      </c>
      <c r="G17" s="214">
        <f>G10-G16</f>
        <v>533787.77814999968</v>
      </c>
      <c r="H17" s="50"/>
      <c r="I17" s="50"/>
      <c r="J17" s="85"/>
      <c r="K17" s="62"/>
      <c r="L17" s="87"/>
      <c r="M17" s="49"/>
      <c r="N17" s="50"/>
      <c r="O17" s="50"/>
      <c r="P17" s="50"/>
    </row>
    <row r="18" spans="1:45" ht="24.95" customHeight="1">
      <c r="A18" s="94"/>
      <c r="B18" s="60"/>
      <c r="C18" s="759" t="s">
        <v>761</v>
      </c>
      <c r="D18" s="759"/>
      <c r="E18" s="215">
        <f>E17</f>
        <v>365225.94096999988</v>
      </c>
      <c r="F18" s="215">
        <f>F17</f>
        <v>292008.19158999994</v>
      </c>
      <c r="G18" s="217">
        <f>G17</f>
        <v>533787.77814999968</v>
      </c>
      <c r="H18" s="50"/>
      <c r="I18" s="50"/>
      <c r="J18" s="85"/>
      <c r="K18" s="62"/>
      <c r="L18" s="87"/>
      <c r="M18" s="49"/>
      <c r="N18" s="50"/>
      <c r="O18" s="50"/>
      <c r="P18" s="50"/>
    </row>
    <row r="19" spans="1:45" ht="24.95" customHeight="1">
      <c r="A19" s="94"/>
      <c r="B19" s="60"/>
      <c r="C19" s="218" t="s">
        <v>764</v>
      </c>
      <c r="D19" s="50"/>
      <c r="E19" s="50"/>
      <c r="F19" s="50"/>
      <c r="G19" s="50"/>
      <c r="H19" s="50"/>
      <c r="I19" s="50"/>
      <c r="J19" s="85"/>
      <c r="K19" s="62"/>
      <c r="L19" s="87"/>
      <c r="M19" s="49"/>
      <c r="N19" s="50"/>
      <c r="O19" s="50"/>
      <c r="P19" s="50"/>
    </row>
    <row r="20" spans="1:45" ht="24.95" customHeight="1">
      <c r="A20" s="94"/>
      <c r="B20" s="60"/>
      <c r="C20" s="761" t="s">
        <v>763</v>
      </c>
      <c r="D20" s="761"/>
      <c r="E20" s="761"/>
      <c r="F20" s="761"/>
      <c r="G20" s="761"/>
      <c r="H20" s="220"/>
      <c r="I20" s="220"/>
      <c r="J20" s="85"/>
      <c r="K20" s="62"/>
      <c r="L20" s="87"/>
      <c r="M20" s="49"/>
      <c r="N20" s="50"/>
      <c r="O20" s="50"/>
      <c r="P20" s="50"/>
    </row>
    <row r="21" spans="1:45" ht="24.95" customHeight="1">
      <c r="A21" s="94"/>
      <c r="B21" s="60"/>
      <c r="C21" s="761"/>
      <c r="D21" s="761"/>
      <c r="E21" s="761"/>
      <c r="F21" s="761"/>
      <c r="G21" s="761"/>
      <c r="H21" s="220"/>
      <c r="I21" s="220"/>
      <c r="J21" s="85"/>
      <c r="K21" s="62"/>
      <c r="L21" s="87"/>
      <c r="M21" s="49"/>
      <c r="N21" s="50"/>
      <c r="O21" s="50"/>
      <c r="P21" s="50"/>
    </row>
    <row r="22" spans="1:45" ht="24.95" customHeight="1">
      <c r="A22" s="94"/>
      <c r="B22" s="60"/>
      <c r="C22" s="50"/>
      <c r="D22" s="50"/>
      <c r="E22" s="50"/>
      <c r="F22" s="50"/>
      <c r="G22" s="50"/>
      <c r="H22" s="50"/>
      <c r="I22" s="50"/>
      <c r="J22" s="85"/>
      <c r="K22" s="62"/>
      <c r="L22" s="87"/>
      <c r="M22" s="49"/>
      <c r="N22" s="50"/>
      <c r="O22" s="50"/>
      <c r="P22" s="50"/>
    </row>
    <row r="23" spans="1:45" ht="24.95" customHeight="1">
      <c r="B23" s="60"/>
      <c r="C23" s="706" t="str">
        <f>Índice!D43</f>
        <v>GRI 201-4</v>
      </c>
      <c r="D23" s="753" t="str">
        <f>Índice!E43</f>
        <v>Apoio financeiro recebido do governo</v>
      </c>
      <c r="E23" s="754"/>
      <c r="F23" s="754"/>
      <c r="G23" s="754"/>
      <c r="H23" s="754"/>
      <c r="I23" s="755"/>
    </row>
    <row r="24" spans="1:45" s="62" customFormat="1" ht="24.95" customHeight="1">
      <c r="A24" s="96"/>
      <c r="B24" s="60"/>
      <c r="C24" s="757" t="s">
        <v>765</v>
      </c>
      <c r="D24" s="757"/>
      <c r="E24" s="757"/>
      <c r="F24" s="757"/>
      <c r="G24" s="757"/>
      <c r="H24" s="757"/>
      <c r="I24" s="757"/>
      <c r="J24" s="84"/>
      <c r="K24" s="84"/>
      <c r="L24" s="84"/>
      <c r="M24" s="751"/>
      <c r="N24" s="752"/>
      <c r="O24" s="752"/>
      <c r="P24" s="752"/>
      <c r="Q24" s="69"/>
      <c r="R24" s="69"/>
      <c r="S24" s="69"/>
      <c r="T24" s="69"/>
      <c r="U24" s="70"/>
      <c r="V24" s="71"/>
      <c r="W24" s="71"/>
      <c r="X24" s="71"/>
      <c r="Y24" s="71"/>
      <c r="Z24" s="72"/>
      <c r="AA24" s="71"/>
      <c r="AB24" s="71"/>
      <c r="AC24" s="71"/>
      <c r="AD24" s="71"/>
      <c r="AE24" s="71"/>
      <c r="AF24" s="71"/>
      <c r="AG24" s="71"/>
      <c r="AH24" s="71"/>
      <c r="AI24" s="71"/>
      <c r="AJ24" s="71"/>
      <c r="AK24" s="71"/>
      <c r="AL24" s="71"/>
      <c r="AM24" s="71"/>
      <c r="AN24" s="71"/>
      <c r="AO24" s="66"/>
      <c r="AP24" s="65"/>
      <c r="AQ24" s="65"/>
      <c r="AR24" s="65"/>
      <c r="AS24" s="65"/>
    </row>
    <row r="25" spans="1:45" ht="24.95" customHeight="1">
      <c r="B25" s="60"/>
      <c r="C25" s="711"/>
      <c r="D25" s="711"/>
      <c r="E25" s="711"/>
      <c r="F25" s="711"/>
      <c r="G25" s="711"/>
      <c r="H25" s="711"/>
      <c r="I25" s="711"/>
      <c r="J25" s="85"/>
      <c r="K25" s="85"/>
      <c r="L25" s="85"/>
      <c r="M25" s="715"/>
      <c r="N25" s="716"/>
      <c r="O25" s="716"/>
      <c r="P25" s="716"/>
    </row>
    <row r="26" spans="1:45" ht="35.1" customHeight="1" thickBot="1">
      <c r="B26" s="76"/>
      <c r="C26" s="760" t="s">
        <v>767</v>
      </c>
      <c r="D26" s="760"/>
      <c r="E26" s="760"/>
      <c r="F26" s="212">
        <v>2023</v>
      </c>
      <c r="G26" s="213">
        <v>2024</v>
      </c>
    </row>
    <row r="27" spans="1:45" ht="24.95" customHeight="1">
      <c r="B27" s="76"/>
      <c r="C27" s="762" t="s">
        <v>69</v>
      </c>
      <c r="D27" s="762"/>
      <c r="E27" s="762"/>
      <c r="F27" s="200">
        <v>78924</v>
      </c>
      <c r="G27" s="201">
        <v>275725</v>
      </c>
    </row>
    <row r="28" spans="1:45" ht="35.1" customHeight="1">
      <c r="B28" s="76"/>
      <c r="C28" s="758" t="s">
        <v>70</v>
      </c>
      <c r="D28" s="758"/>
      <c r="E28" s="758"/>
      <c r="F28" s="200">
        <v>78441</v>
      </c>
      <c r="G28" s="201">
        <v>135700</v>
      </c>
    </row>
    <row r="29" spans="1:45" ht="24.95" customHeight="1">
      <c r="B29" s="76"/>
      <c r="C29" s="759" t="s">
        <v>62</v>
      </c>
      <c r="D29" s="759"/>
      <c r="E29" s="759"/>
      <c r="F29" s="225">
        <v>157365</v>
      </c>
      <c r="G29" s="226">
        <v>411425</v>
      </c>
    </row>
    <row r="30" spans="1:45" ht="24.95" customHeight="1">
      <c r="B30" s="76"/>
      <c r="C30" s="227" t="s">
        <v>71</v>
      </c>
    </row>
    <row r="31" spans="1:45" ht="24.95" customHeight="1">
      <c r="B31" s="76"/>
    </row>
    <row r="32" spans="1:45" s="62" customFormat="1" ht="24.95" customHeight="1">
      <c r="A32" s="96"/>
      <c r="B32" s="76"/>
      <c r="C32" s="706" t="str">
        <f>Índice!D44</f>
        <v>GRI 207-4</v>
      </c>
      <c r="D32" s="753" t="str">
        <f>Índice!E44</f>
        <v>Relato país a país</v>
      </c>
      <c r="E32" s="754"/>
      <c r="F32" s="754"/>
      <c r="G32" s="754"/>
      <c r="H32" s="754"/>
      <c r="I32" s="755"/>
      <c r="J32" s="84"/>
      <c r="K32" s="84"/>
      <c r="L32" s="84"/>
      <c r="M32" s="751"/>
      <c r="N32" s="752"/>
      <c r="O32" s="752"/>
      <c r="P32" s="752"/>
      <c r="Q32" s="69"/>
      <c r="R32" s="69"/>
      <c r="S32" s="69"/>
      <c r="T32" s="69"/>
      <c r="U32" s="70"/>
      <c r="V32" s="71"/>
      <c r="W32" s="71"/>
      <c r="X32" s="71"/>
      <c r="Y32" s="71"/>
      <c r="Z32" s="72"/>
      <c r="AA32" s="71"/>
      <c r="AB32" s="71"/>
      <c r="AC32" s="71"/>
      <c r="AD32" s="71"/>
      <c r="AE32" s="71"/>
      <c r="AF32" s="71"/>
      <c r="AG32" s="71"/>
      <c r="AH32" s="71"/>
      <c r="AI32" s="71"/>
      <c r="AJ32" s="71"/>
      <c r="AK32" s="71"/>
      <c r="AL32" s="71"/>
      <c r="AM32" s="71"/>
      <c r="AN32" s="71"/>
      <c r="AO32" s="66"/>
      <c r="AP32" s="65"/>
      <c r="AQ32" s="65"/>
      <c r="AR32" s="65"/>
      <c r="AS32" s="65"/>
    </row>
    <row r="33" spans="2:16" ht="24.95" customHeight="1">
      <c r="B33" s="76"/>
      <c r="C33" s="756" t="s">
        <v>752</v>
      </c>
      <c r="D33" s="757"/>
      <c r="E33" s="757"/>
      <c r="F33" s="757"/>
      <c r="G33" s="757"/>
      <c r="H33" s="757"/>
      <c r="I33" s="757"/>
      <c r="J33" s="85"/>
      <c r="K33" s="85"/>
      <c r="L33" s="73"/>
      <c r="M33" s="715"/>
      <c r="N33" s="716"/>
      <c r="O33" s="716"/>
      <c r="P33" s="716"/>
    </row>
    <row r="34" spans="2:16" ht="24.95" customHeight="1">
      <c r="B34" s="76"/>
      <c r="C34" s="710"/>
      <c r="D34" s="711"/>
      <c r="E34" s="711"/>
      <c r="F34" s="711"/>
      <c r="G34" s="711"/>
      <c r="H34" s="711"/>
      <c r="I34" s="711"/>
      <c r="J34" s="87"/>
      <c r="K34" s="87"/>
      <c r="L34" s="77"/>
      <c r="M34" s="710"/>
      <c r="N34" s="711"/>
      <c r="O34" s="711"/>
      <c r="P34" s="711"/>
    </row>
    <row r="35" spans="2:16" ht="24.95" customHeight="1">
      <c r="B35" s="76"/>
      <c r="C35" s="710"/>
      <c r="D35" s="711"/>
      <c r="E35" s="711"/>
      <c r="F35" s="711"/>
      <c r="G35" s="711"/>
      <c r="H35" s="711"/>
      <c r="I35" s="711"/>
      <c r="J35" s="87"/>
      <c r="K35" s="87"/>
      <c r="L35" s="77"/>
      <c r="M35" s="710"/>
      <c r="N35" s="711"/>
      <c r="O35" s="711"/>
      <c r="P35" s="711"/>
    </row>
    <row r="36" spans="2:16" ht="24.95" customHeight="1">
      <c r="B36" s="76"/>
      <c r="C36" s="710"/>
      <c r="D36" s="711"/>
      <c r="E36" s="711"/>
      <c r="F36" s="711"/>
      <c r="G36" s="711"/>
      <c r="H36" s="711"/>
      <c r="I36" s="711"/>
      <c r="J36" s="87"/>
      <c r="K36" s="87"/>
      <c r="L36" s="77"/>
      <c r="M36" s="710"/>
      <c r="N36" s="711"/>
      <c r="O36" s="711"/>
      <c r="P36" s="711"/>
    </row>
    <row r="37" spans="2:16" ht="24.95" customHeight="1">
      <c r="B37" s="76"/>
      <c r="C37" s="50"/>
      <c r="D37" s="50"/>
      <c r="E37" s="50"/>
      <c r="F37" s="50"/>
      <c r="G37" s="50"/>
      <c r="H37" s="50"/>
      <c r="I37" s="50"/>
      <c r="J37" s="87"/>
      <c r="K37" s="87"/>
      <c r="L37" s="77"/>
      <c r="M37" s="710"/>
      <c r="N37" s="711"/>
      <c r="O37" s="711"/>
      <c r="P37" s="711"/>
    </row>
    <row r="38" spans="2:16" ht="24.95" customHeight="1" thickBot="1">
      <c r="B38" s="60"/>
      <c r="C38" s="760" t="s">
        <v>768</v>
      </c>
      <c r="D38" s="760"/>
      <c r="E38" s="760"/>
      <c r="F38" s="212">
        <v>2023</v>
      </c>
      <c r="G38" s="213">
        <v>2024</v>
      </c>
      <c r="H38" s="87"/>
      <c r="I38" s="87"/>
      <c r="J38" s="87"/>
      <c r="K38" s="87"/>
      <c r="L38" s="77"/>
      <c r="M38" s="710"/>
      <c r="N38" s="711"/>
      <c r="O38" s="711"/>
      <c r="P38" s="711"/>
    </row>
    <row r="39" spans="2:16" ht="24.95" customHeight="1">
      <c r="B39" s="60"/>
      <c r="C39" s="758" t="s">
        <v>72</v>
      </c>
      <c r="D39" s="758"/>
      <c r="E39" s="758"/>
      <c r="F39" s="196">
        <v>10090895</v>
      </c>
      <c r="G39" s="197">
        <v>11387505</v>
      </c>
      <c r="H39" s="87"/>
      <c r="I39" s="87"/>
      <c r="J39" s="87"/>
      <c r="K39" s="87"/>
      <c r="L39" s="77"/>
      <c r="M39" s="710"/>
      <c r="N39" s="711"/>
      <c r="O39" s="711"/>
      <c r="P39" s="711"/>
    </row>
    <row r="40" spans="2:16" ht="24.95" customHeight="1">
      <c r="B40" s="60"/>
      <c r="C40" s="758" t="s">
        <v>73</v>
      </c>
      <c r="D40" s="758"/>
      <c r="E40" s="758"/>
      <c r="F40" s="196">
        <v>281557</v>
      </c>
      <c r="G40" s="197">
        <v>-1349778</v>
      </c>
      <c r="H40" s="87"/>
      <c r="I40" s="87"/>
      <c r="J40" s="87"/>
      <c r="K40" s="87"/>
      <c r="L40" s="77"/>
      <c r="M40" s="710"/>
      <c r="N40" s="711"/>
      <c r="O40" s="711"/>
      <c r="P40" s="711"/>
    </row>
    <row r="41" spans="2:16" ht="24.95" customHeight="1">
      <c r="B41" s="60"/>
      <c r="C41" s="758" t="s">
        <v>74</v>
      </c>
      <c r="D41" s="758"/>
      <c r="E41" s="758"/>
      <c r="F41" s="196">
        <v>28448910</v>
      </c>
      <c r="G41" s="197">
        <v>32032322</v>
      </c>
      <c r="H41" s="87"/>
      <c r="I41" s="87"/>
      <c r="J41" s="87"/>
      <c r="K41" s="87"/>
      <c r="L41" s="77"/>
      <c r="M41" s="715"/>
      <c r="N41" s="716"/>
      <c r="O41" s="716"/>
      <c r="P41" s="716"/>
    </row>
    <row r="42" spans="2:16" ht="24.95" customHeight="1">
      <c r="B42" s="60"/>
      <c r="C42" s="758" t="s">
        <v>76</v>
      </c>
      <c r="D42" s="758"/>
      <c r="E42" s="758"/>
      <c r="F42" s="196">
        <v>217083</v>
      </c>
      <c r="G42" s="197">
        <v>287982</v>
      </c>
    </row>
    <row r="43" spans="2:16" ht="35.1" customHeight="1">
      <c r="B43" s="60"/>
      <c r="C43" s="758" t="s">
        <v>77</v>
      </c>
      <c r="D43" s="758"/>
      <c r="E43" s="758"/>
      <c r="F43" s="196">
        <v>120566</v>
      </c>
      <c r="G43" s="197">
        <v>237858</v>
      </c>
    </row>
    <row r="44" spans="2:16" ht="24.95" customHeight="1">
      <c r="B44" s="60"/>
      <c r="C44" s="227" t="s">
        <v>75</v>
      </c>
    </row>
    <row r="45" spans="2:16" ht="24.95" customHeight="1">
      <c r="B45" s="60"/>
      <c r="C45" s="227" t="s">
        <v>769</v>
      </c>
    </row>
    <row r="46" spans="2:16" ht="24.95" customHeight="1">
      <c r="B46" s="60"/>
      <c r="C46" s="228" t="s">
        <v>770</v>
      </c>
      <c r="D46" s="222"/>
      <c r="E46" s="222"/>
      <c r="F46" s="222"/>
      <c r="G46" s="222"/>
    </row>
    <row r="47" spans="2:16" ht="24.95" customHeight="1">
      <c r="B47" s="60"/>
      <c r="C47" s="228" t="s">
        <v>771</v>
      </c>
      <c r="D47" s="222"/>
      <c r="E47" s="222"/>
    </row>
    <row r="48" spans="2:16" ht="24.95" customHeight="1">
      <c r="B48" s="60"/>
    </row>
    <row r="49" spans="1:45" s="62" customFormat="1" ht="24.95" customHeight="1">
      <c r="A49" s="96"/>
      <c r="B49" s="60"/>
      <c r="C49" s="706" t="str">
        <f>Índice!D45</f>
        <v>SASB EM-EP-420a.3</v>
      </c>
      <c r="D49" s="753" t="str">
        <f>Índice!E45</f>
        <v>Total investido em energias renováveis</v>
      </c>
      <c r="E49" s="754"/>
      <c r="F49" s="754"/>
      <c r="G49" s="754"/>
      <c r="H49" s="754"/>
      <c r="I49" s="755"/>
      <c r="J49" s="84"/>
      <c r="K49" s="84"/>
      <c r="L49" s="67"/>
      <c r="M49" s="751"/>
      <c r="N49" s="752"/>
      <c r="O49" s="752"/>
      <c r="P49" s="752"/>
      <c r="Q49" s="69"/>
      <c r="R49" s="69"/>
      <c r="S49" s="69"/>
      <c r="T49" s="69"/>
      <c r="U49" s="70"/>
      <c r="V49" s="71"/>
      <c r="W49" s="71"/>
      <c r="X49" s="71"/>
      <c r="Y49" s="71"/>
      <c r="Z49" s="72"/>
      <c r="AA49" s="71"/>
      <c r="AB49" s="71"/>
      <c r="AC49" s="71"/>
      <c r="AD49" s="71"/>
      <c r="AE49" s="71"/>
      <c r="AF49" s="71"/>
      <c r="AG49" s="71"/>
      <c r="AH49" s="71"/>
      <c r="AI49" s="71"/>
      <c r="AJ49" s="71"/>
      <c r="AK49" s="71"/>
      <c r="AL49" s="71"/>
      <c r="AM49" s="71"/>
      <c r="AN49" s="71"/>
      <c r="AO49" s="66"/>
      <c r="AP49" s="65"/>
      <c r="AQ49" s="65"/>
      <c r="AR49" s="65"/>
      <c r="AS49" s="65"/>
    </row>
    <row r="50" spans="1:45" ht="24.95" customHeight="1">
      <c r="B50" s="60"/>
      <c r="C50" s="756" t="s">
        <v>78</v>
      </c>
      <c r="D50" s="757"/>
      <c r="E50" s="757"/>
      <c r="F50" s="757"/>
      <c r="G50" s="757"/>
      <c r="H50" s="757"/>
      <c r="I50" s="757"/>
      <c r="J50" s="85"/>
      <c r="K50" s="85"/>
      <c r="L50" s="85"/>
      <c r="M50" s="715"/>
      <c r="N50" s="716"/>
      <c r="O50" s="716"/>
      <c r="P50" s="716"/>
    </row>
    <row r="51" spans="1:45" ht="24.95" customHeight="1">
      <c r="B51" s="60"/>
      <c r="C51" s="710"/>
      <c r="D51" s="711"/>
      <c r="E51" s="711"/>
      <c r="F51" s="711"/>
      <c r="G51" s="711"/>
      <c r="H51" s="711"/>
      <c r="I51" s="711"/>
      <c r="J51" s="87"/>
      <c r="K51" s="87"/>
      <c r="L51" s="87"/>
      <c r="M51" s="710"/>
      <c r="N51" s="711"/>
      <c r="O51" s="711"/>
      <c r="P51" s="711"/>
    </row>
    <row r="52" spans="1:45" ht="24.95" customHeight="1">
      <c r="B52" s="60"/>
      <c r="C52" s="127"/>
      <c r="D52" s="128"/>
      <c r="E52" s="128"/>
      <c r="F52" s="128"/>
      <c r="G52" s="128"/>
      <c r="H52" s="128"/>
      <c r="I52" s="128"/>
      <c r="J52" s="87"/>
      <c r="K52" s="87"/>
      <c r="L52" s="87"/>
      <c r="M52" s="710"/>
      <c r="N52" s="711"/>
      <c r="O52" s="711"/>
      <c r="P52" s="711"/>
    </row>
    <row r="53" spans="1:45" ht="24.95" customHeight="1">
      <c r="B53" s="60"/>
      <c r="C53" s="127"/>
      <c r="D53" s="128"/>
      <c r="E53" s="128"/>
      <c r="F53" s="128"/>
      <c r="G53" s="128"/>
      <c r="H53" s="128"/>
      <c r="I53" s="128"/>
      <c r="J53" s="87"/>
      <c r="K53" s="87"/>
      <c r="L53" s="87"/>
      <c r="M53" s="710"/>
      <c r="N53" s="711"/>
      <c r="O53" s="711"/>
      <c r="P53" s="711"/>
    </row>
    <row r="54" spans="1:45" ht="24.95" customHeight="1">
      <c r="B54" s="60"/>
      <c r="C54" s="86"/>
      <c r="D54" s="87"/>
      <c r="E54" s="87"/>
      <c r="F54" s="87"/>
      <c r="G54" s="87"/>
      <c r="H54" s="87"/>
      <c r="I54" s="87"/>
      <c r="J54" s="87"/>
      <c r="K54" s="87"/>
      <c r="L54" s="87"/>
      <c r="M54" s="710"/>
      <c r="N54" s="711"/>
      <c r="O54" s="711"/>
      <c r="P54" s="711"/>
    </row>
    <row r="55" spans="1:45" ht="24.95" customHeight="1">
      <c r="B55" s="60"/>
      <c r="C55" s="86"/>
      <c r="D55" s="87"/>
      <c r="E55" s="87"/>
      <c r="F55" s="87"/>
      <c r="G55" s="87"/>
      <c r="H55" s="87"/>
      <c r="I55" s="87"/>
      <c r="J55" s="87"/>
      <c r="K55" s="87"/>
      <c r="L55" s="87"/>
      <c r="M55" s="710"/>
      <c r="N55" s="711"/>
      <c r="O55" s="711"/>
      <c r="P55" s="711"/>
    </row>
    <row r="56" spans="1:45" ht="24.95" customHeight="1">
      <c r="B56" s="60"/>
      <c r="C56" s="86"/>
      <c r="D56" s="87"/>
      <c r="E56" s="87"/>
      <c r="F56" s="87"/>
      <c r="G56" s="87"/>
      <c r="H56" s="87"/>
      <c r="I56" s="87"/>
      <c r="J56" s="87"/>
      <c r="K56" s="87"/>
      <c r="L56" s="87"/>
      <c r="M56" s="710"/>
      <c r="N56" s="711"/>
      <c r="O56" s="711"/>
      <c r="P56" s="711"/>
    </row>
    <row r="57" spans="1:45" ht="24.95" customHeight="1">
      <c r="B57" s="60"/>
      <c r="C57" s="86"/>
      <c r="D57" s="87"/>
      <c r="E57" s="87"/>
      <c r="F57" s="87"/>
      <c r="G57" s="87"/>
      <c r="H57" s="87"/>
      <c r="I57" s="87"/>
      <c r="J57" s="87"/>
      <c r="K57" s="87"/>
      <c r="L57" s="87"/>
      <c r="M57" s="710"/>
      <c r="N57" s="711"/>
      <c r="O57" s="711"/>
      <c r="P57" s="711"/>
    </row>
    <row r="58" spans="1:45" ht="24.95" customHeight="1">
      <c r="B58" s="60"/>
      <c r="C58" s="86"/>
      <c r="D58" s="87"/>
      <c r="E58" s="87"/>
      <c r="F58" s="87"/>
      <c r="G58" s="87"/>
      <c r="H58" s="87"/>
      <c r="I58" s="87"/>
      <c r="J58" s="87"/>
      <c r="K58" s="87"/>
      <c r="L58" s="87"/>
      <c r="M58" s="710"/>
      <c r="N58" s="711"/>
      <c r="O58" s="711"/>
      <c r="P58" s="711"/>
    </row>
    <row r="59" spans="1:45" ht="24.95" customHeight="1">
      <c r="B59" s="60"/>
      <c r="C59" s="86"/>
      <c r="D59" s="87"/>
      <c r="E59" s="87"/>
      <c r="F59" s="87"/>
      <c r="G59" s="87"/>
      <c r="H59" s="87"/>
      <c r="I59" s="87"/>
      <c r="J59" s="87"/>
      <c r="K59" s="87"/>
      <c r="L59" s="87"/>
      <c r="M59" s="710"/>
      <c r="N59" s="711"/>
      <c r="O59" s="711"/>
      <c r="P59" s="711"/>
    </row>
    <row r="60" spans="1:45" ht="24.95" customHeight="1">
      <c r="B60" s="60"/>
      <c r="C60" s="86"/>
      <c r="D60" s="87"/>
      <c r="E60" s="87"/>
      <c r="F60" s="87"/>
      <c r="G60" s="87"/>
      <c r="H60" s="87"/>
      <c r="I60" s="87"/>
      <c r="J60" s="87"/>
      <c r="K60" s="87"/>
      <c r="L60" s="87"/>
      <c r="M60" s="710"/>
      <c r="N60" s="711"/>
      <c r="O60" s="711"/>
      <c r="P60" s="711"/>
    </row>
    <row r="61" spans="1:45" ht="24.95" customHeight="1">
      <c r="B61" s="60"/>
      <c r="C61" s="86"/>
      <c r="D61" s="87"/>
      <c r="E61" s="87"/>
      <c r="F61" s="87"/>
      <c r="G61" s="87"/>
      <c r="H61" s="87"/>
      <c r="I61" s="87"/>
      <c r="J61" s="87"/>
      <c r="K61" s="87"/>
      <c r="L61" s="87"/>
      <c r="M61" s="710"/>
      <c r="N61" s="711"/>
      <c r="O61" s="711"/>
      <c r="P61" s="711"/>
    </row>
    <row r="62" spans="1:45" ht="24.95" customHeight="1">
      <c r="B62" s="60"/>
      <c r="C62" s="86"/>
      <c r="D62" s="87"/>
      <c r="E62" s="87"/>
      <c r="F62" s="87"/>
      <c r="G62" s="87"/>
      <c r="H62" s="87"/>
      <c r="I62" s="87"/>
      <c r="J62" s="87"/>
      <c r="K62" s="87"/>
      <c r="L62" s="87"/>
      <c r="M62" s="710"/>
      <c r="N62" s="711"/>
      <c r="O62" s="711"/>
      <c r="P62" s="711"/>
    </row>
    <row r="63" spans="1:45" ht="24.95" customHeight="1">
      <c r="B63" s="60"/>
      <c r="C63" s="86"/>
      <c r="D63" s="87"/>
      <c r="E63" s="87"/>
      <c r="F63" s="87"/>
      <c r="G63" s="87"/>
      <c r="H63" s="87"/>
      <c r="I63" s="87"/>
      <c r="J63" s="87"/>
      <c r="K63" s="87"/>
      <c r="L63" s="87"/>
      <c r="M63" s="710"/>
      <c r="N63" s="711"/>
      <c r="O63" s="711"/>
      <c r="P63" s="711"/>
    </row>
    <row r="64" spans="1:45" ht="24.95" customHeight="1">
      <c r="B64" s="60"/>
      <c r="C64" s="86"/>
      <c r="D64" s="87"/>
      <c r="E64" s="87"/>
      <c r="F64" s="87"/>
      <c r="G64" s="87"/>
      <c r="H64" s="87"/>
      <c r="I64" s="87"/>
      <c r="J64" s="87"/>
      <c r="K64" s="87"/>
      <c r="L64" s="87"/>
      <c r="M64" s="710"/>
      <c r="N64" s="711"/>
      <c r="O64" s="711"/>
      <c r="P64" s="711"/>
    </row>
    <row r="65" spans="2:16" ht="24.95" customHeight="1">
      <c r="B65" s="60"/>
      <c r="C65" s="86"/>
      <c r="D65" s="87"/>
      <c r="E65" s="87"/>
      <c r="F65" s="87"/>
      <c r="G65" s="87"/>
      <c r="H65" s="87"/>
      <c r="I65" s="87"/>
      <c r="J65" s="87"/>
      <c r="K65" s="87"/>
      <c r="L65" s="87"/>
      <c r="M65" s="710"/>
      <c r="N65" s="711"/>
      <c r="O65" s="711"/>
      <c r="P65" s="711"/>
    </row>
    <row r="66" spans="2:16" ht="24.95" customHeight="1">
      <c r="B66" s="60"/>
      <c r="C66" s="86"/>
      <c r="D66" s="87"/>
      <c r="E66" s="87"/>
      <c r="F66" s="87"/>
      <c r="G66" s="87"/>
      <c r="H66" s="87"/>
      <c r="I66" s="87"/>
      <c r="J66" s="87"/>
      <c r="K66" s="87"/>
      <c r="L66" s="87"/>
      <c r="M66" s="710"/>
      <c r="N66" s="711"/>
      <c r="O66" s="711"/>
      <c r="P66" s="711"/>
    </row>
    <row r="67" spans="2:16" ht="24.95" customHeight="1">
      <c r="B67" s="82"/>
      <c r="C67" s="86"/>
      <c r="D67" s="87"/>
      <c r="E67" s="87"/>
      <c r="F67" s="87"/>
      <c r="G67" s="87"/>
      <c r="H67" s="87"/>
      <c r="I67" s="87"/>
      <c r="J67" s="87"/>
      <c r="K67" s="87"/>
      <c r="L67" s="87"/>
      <c r="M67" s="710"/>
      <c r="N67" s="711"/>
      <c r="O67" s="711"/>
      <c r="P67" s="711"/>
    </row>
    <row r="68" spans="2:16" ht="24.95" customHeight="1">
      <c r="B68" s="82"/>
      <c r="C68" s="86"/>
      <c r="D68" s="87"/>
      <c r="E68" s="87"/>
      <c r="F68" s="87"/>
      <c r="G68" s="87"/>
      <c r="H68" s="87"/>
      <c r="I68" s="87"/>
      <c r="J68" s="87"/>
      <c r="K68" s="87"/>
      <c r="L68" s="87"/>
      <c r="M68" s="710"/>
      <c r="N68" s="711"/>
      <c r="O68" s="711"/>
      <c r="P68" s="711"/>
    </row>
    <row r="69" spans="2:16" ht="24.95" customHeight="1">
      <c r="B69" s="82"/>
      <c r="C69" s="86"/>
      <c r="D69" s="87"/>
      <c r="E69" s="87"/>
      <c r="F69" s="87"/>
      <c r="G69" s="87"/>
      <c r="H69" s="87"/>
      <c r="I69" s="87"/>
      <c r="J69" s="87"/>
      <c r="K69" s="87"/>
      <c r="L69" s="87"/>
      <c r="M69" s="710"/>
      <c r="N69" s="711"/>
      <c r="O69" s="711"/>
      <c r="P69" s="711"/>
    </row>
    <row r="70" spans="2:16" ht="15" hidden="1" customHeight="1">
      <c r="B70" s="82"/>
    </row>
    <row r="71" spans="2:16" ht="15" hidden="1" customHeight="1">
      <c r="B71" s="82"/>
    </row>
    <row r="72" spans="2:16" ht="15" hidden="1" customHeight="1">
      <c r="B72" s="60"/>
    </row>
    <row r="73" spans="2:16" ht="15" hidden="1" customHeight="1">
      <c r="B73" s="60"/>
    </row>
    <row r="74" spans="2:16" ht="15" hidden="1" customHeight="1">
      <c r="B74" s="60"/>
    </row>
    <row r="75" spans="2:16" ht="15" hidden="1" customHeight="1">
      <c r="B75" s="60"/>
    </row>
    <row r="76" spans="2:16" ht="15" hidden="1" customHeight="1">
      <c r="B76" s="60"/>
    </row>
    <row r="77" spans="2:16" ht="15" hidden="1" customHeight="1">
      <c r="B77" s="82"/>
    </row>
    <row r="78" spans="2:16" ht="15" hidden="1" customHeight="1">
      <c r="B78" s="60"/>
    </row>
    <row r="79" spans="2:16" ht="15" hidden="1" customHeight="1">
      <c r="B79" s="60"/>
    </row>
    <row r="80" spans="2:16" ht="15" hidden="1" customHeight="1">
      <c r="B80" s="60"/>
    </row>
    <row r="81" spans="2:2" ht="15" hidden="1" customHeight="1">
      <c r="B81" s="60"/>
    </row>
    <row r="82" spans="2:2" ht="15" hidden="1" customHeight="1">
      <c r="B82" s="60"/>
    </row>
    <row r="83" spans="2:2" ht="15" hidden="1" customHeight="1">
      <c r="B83" s="60"/>
    </row>
    <row r="84" spans="2:2" ht="15" hidden="1" customHeight="1">
      <c r="B84" s="60"/>
    </row>
    <row r="85" spans="2:2" ht="15" hidden="1" customHeight="1">
      <c r="B85" s="60"/>
    </row>
    <row r="86" spans="2:2" ht="15" hidden="1" customHeight="1">
      <c r="B86" s="60"/>
    </row>
    <row r="87" spans="2:2" ht="15" hidden="1" customHeight="1">
      <c r="B87" s="60"/>
    </row>
    <row r="88" spans="2:2" ht="15" hidden="1" customHeight="1">
      <c r="B88" s="60"/>
    </row>
    <row r="89" spans="2:2" ht="15" hidden="1" customHeight="1">
      <c r="B89" s="60"/>
    </row>
    <row r="90" spans="2:2" ht="15" hidden="1" customHeight="1">
      <c r="B90" s="60"/>
    </row>
    <row r="91" spans="2:2" ht="15" hidden="1" customHeight="1">
      <c r="B91" s="60"/>
    </row>
    <row r="92" spans="2:2" ht="15" hidden="1" customHeight="1">
      <c r="B92" s="60"/>
    </row>
    <row r="93" spans="2:2" ht="15" hidden="1" customHeight="1">
      <c r="B93" s="60"/>
    </row>
    <row r="94" spans="2:2" ht="15" hidden="1" customHeight="1">
      <c r="B94" s="60"/>
    </row>
    <row r="95" spans="2:2" ht="15" hidden="1" customHeight="1">
      <c r="B95" s="60"/>
    </row>
    <row r="96" spans="2:2" ht="15" hidden="1" customHeight="1">
      <c r="B96" s="60"/>
    </row>
    <row r="97" spans="2:2" ht="15" hidden="1" customHeight="1">
      <c r="B97" s="60"/>
    </row>
    <row r="98" spans="2:2" ht="15" hidden="1" customHeight="1">
      <c r="B98" s="60"/>
    </row>
    <row r="99" spans="2:2" ht="15" hidden="1" customHeight="1">
      <c r="B99" s="60"/>
    </row>
    <row r="100" spans="2:2" ht="15" hidden="1" customHeight="1">
      <c r="B100" s="82"/>
    </row>
    <row r="101" spans="2:2" ht="15" hidden="1" customHeight="1">
      <c r="B101" s="82"/>
    </row>
    <row r="102" spans="2:2" ht="15" hidden="1" customHeight="1">
      <c r="B102" s="82"/>
    </row>
    <row r="103" spans="2:2" ht="15" hidden="1" customHeight="1">
      <c r="B103" s="82"/>
    </row>
    <row r="104" spans="2:2" ht="15" hidden="1" customHeight="1">
      <c r="B104" s="60"/>
    </row>
    <row r="105" spans="2:2" ht="15" hidden="1" customHeight="1">
      <c r="B105" s="60"/>
    </row>
    <row r="106" spans="2:2" ht="15" hidden="1" customHeight="1">
      <c r="B106" s="60"/>
    </row>
    <row r="107" spans="2:2" ht="15" hidden="1" customHeight="1">
      <c r="B107" s="60"/>
    </row>
    <row r="108" spans="2:2" ht="15" hidden="1" customHeight="1">
      <c r="B108" s="60"/>
    </row>
    <row r="109" spans="2:2" ht="15" hidden="1" customHeight="1">
      <c r="B109" s="82"/>
    </row>
    <row r="110" spans="2:2" ht="15" hidden="1" customHeight="1">
      <c r="B110" s="82"/>
    </row>
    <row r="111" spans="2:2" ht="15" hidden="1" customHeight="1">
      <c r="B111" s="82"/>
    </row>
    <row r="112" spans="2:2" ht="15" hidden="1" customHeight="1">
      <c r="B112" s="82"/>
    </row>
    <row r="113" spans="2:2" ht="15" hidden="1" customHeight="1">
      <c r="B113" s="82"/>
    </row>
    <row r="114" spans="2:2" ht="15" hidden="1" customHeight="1">
      <c r="B114" s="60"/>
    </row>
    <row r="115" spans="2:2" ht="15" hidden="1" customHeight="1">
      <c r="B115" s="60"/>
    </row>
    <row r="116" spans="2:2" ht="15" hidden="1" customHeight="1">
      <c r="B116" s="83"/>
    </row>
    <row r="117" spans="2:2" ht="15" hidden="1" customHeight="1">
      <c r="B117" s="60"/>
    </row>
    <row r="118" spans="2:2" ht="15" hidden="1" customHeight="1">
      <c r="B118" s="60"/>
    </row>
    <row r="119" spans="2:2" ht="15" hidden="1" customHeight="1">
      <c r="B119" s="60"/>
    </row>
    <row r="120" spans="2:2" ht="15" hidden="1" customHeight="1">
      <c r="B120" s="82"/>
    </row>
    <row r="121" spans="2:2" ht="15" hidden="1" customHeight="1">
      <c r="B121" s="60"/>
    </row>
    <row r="122" spans="2:2" ht="15" hidden="1" customHeight="1">
      <c r="B122" s="60"/>
    </row>
    <row r="123" spans="2:2" ht="15" hidden="1" customHeight="1">
      <c r="B123" s="60"/>
    </row>
    <row r="124" spans="2:2" ht="15" hidden="1" customHeight="1">
      <c r="B124" s="82"/>
    </row>
    <row r="125" spans="2:2" ht="15" hidden="1" customHeight="1">
      <c r="B125" s="82"/>
    </row>
    <row r="126" spans="2:2" ht="15" hidden="1" customHeight="1">
      <c r="B126" s="82"/>
    </row>
    <row r="127" spans="2:2" ht="15" hidden="1" customHeight="1">
      <c r="B127" s="83"/>
    </row>
    <row r="128" spans="2:2" ht="15" hidden="1" customHeight="1">
      <c r="B128" s="82"/>
    </row>
    <row r="129" spans="2:2" ht="15" hidden="1" customHeight="1">
      <c r="B129" s="82"/>
    </row>
    <row r="130" spans="2:2" ht="15" hidden="1" customHeight="1">
      <c r="B130" s="82"/>
    </row>
    <row r="131" spans="2:2" ht="15" hidden="1" customHeight="1">
      <c r="B131" s="82"/>
    </row>
    <row r="132" spans="2:2" ht="15" hidden="1" customHeight="1">
      <c r="B132" s="82"/>
    </row>
    <row r="133" spans="2:2" ht="15" hidden="1" customHeight="1">
      <c r="B133" s="82"/>
    </row>
    <row r="134" spans="2:2" ht="15" hidden="1" customHeight="1">
      <c r="B134" s="82"/>
    </row>
    <row r="135" spans="2:2" ht="15" hidden="1" customHeight="1">
      <c r="B135" s="82"/>
    </row>
    <row r="136" spans="2:2" ht="15" hidden="1" customHeight="1">
      <c r="B136" s="82"/>
    </row>
    <row r="137" spans="2:2" ht="15" hidden="1" customHeight="1">
      <c r="B137" s="60"/>
    </row>
    <row r="138" spans="2:2" ht="15" hidden="1" customHeight="1">
      <c r="B138" s="60"/>
    </row>
    <row r="139" spans="2:2" ht="15" hidden="1" customHeight="1">
      <c r="B139" s="60"/>
    </row>
    <row r="140" spans="2:2" ht="15" hidden="1" customHeight="1">
      <c r="B140" s="60"/>
    </row>
    <row r="141" spans="2:2" ht="15" hidden="1" customHeight="1">
      <c r="B141" s="60"/>
    </row>
    <row r="142" spans="2:2" ht="15" hidden="1" customHeight="1">
      <c r="B142" s="60"/>
    </row>
    <row r="143" spans="2:2" ht="15" hidden="1" customHeight="1">
      <c r="B143" s="60"/>
    </row>
    <row r="144" spans="2:2" ht="15" hidden="1" customHeight="1">
      <c r="B144" s="60"/>
    </row>
    <row r="145" spans="2:2" ht="15" hidden="1" customHeight="1">
      <c r="B145" s="60"/>
    </row>
    <row r="146" spans="2:2" ht="15" hidden="1" customHeight="1">
      <c r="B146" s="60"/>
    </row>
    <row r="147" spans="2:2" ht="15" hidden="1" customHeight="1">
      <c r="B147" s="60"/>
    </row>
    <row r="148" spans="2:2" ht="15" hidden="1" customHeight="1">
      <c r="B148" s="60"/>
    </row>
    <row r="149" spans="2:2" ht="15" hidden="1" customHeight="1">
      <c r="B149" s="60"/>
    </row>
    <row r="150" spans="2:2" ht="15" hidden="1" customHeight="1">
      <c r="B150" s="82"/>
    </row>
    <row r="151" spans="2:2" ht="15" hidden="1" customHeight="1">
      <c r="B151" s="82"/>
    </row>
    <row r="152" spans="2:2" ht="15" hidden="1" customHeight="1">
      <c r="B152" s="82"/>
    </row>
    <row r="153" spans="2:2" ht="15" hidden="1" customHeight="1">
      <c r="B153" s="82"/>
    </row>
    <row r="154" spans="2:2" ht="15" hidden="1" customHeight="1">
      <c r="B154" s="60"/>
    </row>
    <row r="155" spans="2:2" ht="15" hidden="1" customHeight="1">
      <c r="B155" s="82"/>
    </row>
    <row r="156" spans="2:2" ht="15" hidden="1" customHeight="1">
      <c r="B156" s="82"/>
    </row>
    <row r="157" spans="2:2" ht="15" hidden="1" customHeight="1">
      <c r="B157" s="82"/>
    </row>
    <row r="158" spans="2:2" ht="15" hidden="1" customHeight="1">
      <c r="B158" s="82"/>
    </row>
    <row r="159" spans="2:2" ht="15" hidden="1" customHeight="1">
      <c r="B159" s="82"/>
    </row>
    <row r="160" spans="2:2" ht="15" hidden="1" customHeight="1">
      <c r="B160" s="60"/>
    </row>
    <row r="161" spans="2:2" ht="15" hidden="1" customHeight="1">
      <c r="B161" s="60"/>
    </row>
    <row r="162" spans="2:2" ht="15" hidden="1" customHeight="1">
      <c r="B162" s="82"/>
    </row>
    <row r="163" spans="2:2" ht="15" hidden="1" customHeight="1">
      <c r="B163" s="82"/>
    </row>
    <row r="164" spans="2:2" ht="15" hidden="1" customHeight="1">
      <c r="B164" s="82"/>
    </row>
    <row r="165" spans="2:2" ht="15" hidden="1" customHeight="1">
      <c r="B165" s="82"/>
    </row>
    <row r="166" spans="2:2" ht="15" hidden="1" customHeight="1">
      <c r="B166" s="82"/>
    </row>
    <row r="167" spans="2:2" ht="15" hidden="1" customHeight="1">
      <c r="B167" s="82"/>
    </row>
    <row r="168" spans="2:2" ht="15" hidden="1" customHeight="1">
      <c r="B168" s="82"/>
    </row>
    <row r="169" spans="2:2" ht="15" hidden="1" customHeight="1">
      <c r="B169" s="82"/>
    </row>
    <row r="170" spans="2:2" ht="15" hidden="1" customHeight="1">
      <c r="B170" s="82"/>
    </row>
    <row r="171" spans="2:2" ht="15" hidden="1" customHeight="1">
      <c r="B171" s="82"/>
    </row>
    <row r="172" spans="2:2" ht="15" hidden="1" customHeight="1">
      <c r="B172" s="82"/>
    </row>
    <row r="173" spans="2:2" ht="15" hidden="1" customHeight="1">
      <c r="B173" s="82"/>
    </row>
    <row r="174" spans="2:2" ht="15" hidden="1" customHeight="1">
      <c r="B174" s="82"/>
    </row>
    <row r="175" spans="2:2" ht="15" hidden="1" customHeight="1">
      <c r="B175" s="82"/>
    </row>
    <row r="176" spans="2:2" ht="15" hidden="1" customHeight="1">
      <c r="B176" s="82"/>
    </row>
    <row r="177" spans="2:2" ht="15" hidden="1" customHeight="1">
      <c r="B177" s="82"/>
    </row>
    <row r="178" spans="2:2" ht="15" hidden="1" customHeight="1">
      <c r="B178" s="60"/>
    </row>
    <row r="179" spans="2:2" ht="15" hidden="1" customHeight="1">
      <c r="B179" s="60"/>
    </row>
    <row r="180" spans="2:2" ht="15" hidden="1" customHeight="1">
      <c r="B180" s="82"/>
    </row>
    <row r="181" spans="2:2" ht="15" hidden="1" customHeight="1">
      <c r="B181" s="60"/>
    </row>
    <row r="182" spans="2:2" ht="15" hidden="1" customHeight="1">
      <c r="B182" s="60"/>
    </row>
    <row r="183" spans="2:2" ht="15" hidden="1" customHeight="1">
      <c r="B183" s="60"/>
    </row>
    <row r="184" spans="2:2" ht="15" hidden="1" customHeight="1">
      <c r="B184" s="60"/>
    </row>
    <row r="185" spans="2:2" ht="15" hidden="1" customHeight="1">
      <c r="B185" s="60"/>
    </row>
    <row r="186" spans="2:2" ht="15" hidden="1" customHeight="1">
      <c r="B186" s="60"/>
    </row>
    <row r="187" spans="2:2" ht="15" hidden="1" customHeight="1">
      <c r="B187" s="60"/>
    </row>
    <row r="188" spans="2:2" ht="15" hidden="1" customHeight="1">
      <c r="B188" s="60"/>
    </row>
    <row r="189" spans="2:2" ht="15" hidden="1" customHeight="1">
      <c r="B189" s="60"/>
    </row>
    <row r="190" spans="2:2" ht="15" hidden="1" customHeight="1">
      <c r="B190" s="60"/>
    </row>
    <row r="191" spans="2:2" ht="15" hidden="1" customHeight="1">
      <c r="B191" s="60"/>
    </row>
    <row r="192" spans="2:2" ht="15" hidden="1" customHeight="1">
      <c r="B192" s="60"/>
    </row>
    <row r="193" spans="2:2" ht="15" hidden="1" customHeight="1">
      <c r="B193" s="60"/>
    </row>
    <row r="194" spans="2:2" ht="15" hidden="1" customHeight="1">
      <c r="B194" s="60"/>
    </row>
    <row r="195" spans="2:2" ht="15" hidden="1" customHeight="1">
      <c r="B195" s="60"/>
    </row>
    <row r="196" spans="2:2" ht="15" hidden="1" customHeight="1">
      <c r="B196" s="60"/>
    </row>
    <row r="197" spans="2:2" ht="15" hidden="1" customHeight="1">
      <c r="B197" s="60"/>
    </row>
    <row r="198" spans="2:2" ht="15" hidden="1" customHeight="1">
      <c r="B198" s="60"/>
    </row>
    <row r="199" spans="2:2" ht="15" hidden="1" customHeight="1">
      <c r="B199" s="60"/>
    </row>
    <row r="200" spans="2:2" ht="15" hidden="1" customHeight="1">
      <c r="B200" s="60"/>
    </row>
    <row r="201" spans="2:2" ht="15" hidden="1" customHeight="1">
      <c r="B201" s="60"/>
    </row>
    <row r="202" spans="2:2" ht="15" hidden="1" customHeight="1">
      <c r="B202" s="60"/>
    </row>
    <row r="203" spans="2:2" ht="15" hidden="1" customHeight="1">
      <c r="B203" s="60"/>
    </row>
    <row r="204" spans="2:2" ht="15" hidden="1" customHeight="1">
      <c r="B204" s="60"/>
    </row>
    <row r="205" spans="2:2" ht="15" hidden="1" customHeight="1">
      <c r="B205" s="60"/>
    </row>
    <row r="206" spans="2:2" ht="15" hidden="1" customHeight="1">
      <c r="B206" s="60"/>
    </row>
    <row r="207" spans="2:2" ht="15" hidden="1" customHeight="1">
      <c r="B207" s="60"/>
    </row>
    <row r="208" spans="2:2" ht="15" hidden="1" customHeight="1">
      <c r="B208" s="60"/>
    </row>
    <row r="209" spans="2:2" ht="15" hidden="1" customHeight="1">
      <c r="B209" s="60"/>
    </row>
    <row r="210" spans="2:2" ht="15" hidden="1" customHeight="1">
      <c r="B210" s="60"/>
    </row>
    <row r="211" spans="2:2" ht="15" hidden="1" customHeight="1">
      <c r="B211" s="60"/>
    </row>
    <row r="212" spans="2:2" ht="15" hidden="1" customHeight="1">
      <c r="B212" s="60"/>
    </row>
    <row r="213" spans="2:2" ht="15" hidden="1" customHeight="1">
      <c r="B213" s="60"/>
    </row>
    <row r="214" spans="2:2" ht="15" hidden="1" customHeight="1">
      <c r="B214" s="60"/>
    </row>
    <row r="215" spans="2:2" ht="15" hidden="1" customHeight="1">
      <c r="B215" s="60"/>
    </row>
    <row r="216" spans="2:2" ht="15" hidden="1" customHeight="1">
      <c r="B216" s="60"/>
    </row>
    <row r="217" spans="2:2" ht="15" hidden="1" customHeight="1">
      <c r="B217" s="60"/>
    </row>
    <row r="218" spans="2:2" ht="15" hidden="1" customHeight="1">
      <c r="B218" s="60"/>
    </row>
    <row r="219" spans="2:2" ht="15" hidden="1" customHeight="1">
      <c r="B219" s="60"/>
    </row>
    <row r="220" spans="2:2" ht="15" hidden="1" customHeight="1">
      <c r="B220" s="60"/>
    </row>
    <row r="221" spans="2:2" ht="15" hidden="1" customHeight="1">
      <c r="B221" s="60"/>
    </row>
    <row r="222" spans="2:2" ht="15" hidden="1" customHeight="1">
      <c r="B222" s="60"/>
    </row>
    <row r="223" spans="2:2" ht="15" hidden="1" customHeight="1">
      <c r="B223" s="60"/>
    </row>
    <row r="224" spans="2:2" ht="15" hidden="1" customHeight="1">
      <c r="B224" s="60"/>
    </row>
    <row r="225" spans="2:2" ht="15" hidden="1" customHeight="1">
      <c r="B225" s="60"/>
    </row>
    <row r="226" spans="2:2" ht="15" hidden="1" customHeight="1">
      <c r="B226" s="60"/>
    </row>
    <row r="227" spans="2:2" ht="15" hidden="1" customHeight="1">
      <c r="B227" s="60"/>
    </row>
    <row r="228" spans="2:2" ht="15" hidden="1" customHeight="1">
      <c r="B228" s="60"/>
    </row>
    <row r="229" spans="2:2" ht="15" hidden="1" customHeight="1">
      <c r="B229" s="60"/>
    </row>
    <row r="230" spans="2:2" ht="15" hidden="1" customHeight="1">
      <c r="B230" s="60"/>
    </row>
    <row r="231" spans="2:2" ht="15" hidden="1" customHeight="1">
      <c r="B231" s="60"/>
    </row>
    <row r="232" spans="2:2" ht="15" hidden="1" customHeight="1">
      <c r="B232" s="60"/>
    </row>
    <row r="233" spans="2:2" ht="15" hidden="1" customHeight="1">
      <c r="B233" s="60"/>
    </row>
    <row r="234" spans="2:2" ht="15" hidden="1" customHeight="1">
      <c r="B234" s="60"/>
    </row>
    <row r="235" spans="2:2" ht="15" hidden="1" customHeight="1">
      <c r="B235" s="60"/>
    </row>
    <row r="236" spans="2:2" ht="15" hidden="1" customHeight="1">
      <c r="B236" s="60"/>
    </row>
    <row r="237" spans="2:2" ht="15" hidden="1" customHeight="1">
      <c r="B237" s="60"/>
    </row>
    <row r="238" spans="2:2" ht="15" hidden="1" customHeight="1">
      <c r="B238" s="60"/>
    </row>
    <row r="239" spans="2:2" ht="15" hidden="1" customHeight="1">
      <c r="B239" s="60"/>
    </row>
    <row r="240" spans="2:2" ht="15" hidden="1" customHeight="1">
      <c r="B240" s="60"/>
    </row>
    <row r="241" spans="2:2" ht="15" hidden="1" customHeight="1">
      <c r="B241" s="60"/>
    </row>
    <row r="242" spans="2:2" ht="15" hidden="1" customHeight="1">
      <c r="B242" s="60"/>
    </row>
    <row r="243" spans="2:2" ht="15" hidden="1" customHeight="1">
      <c r="B243" s="60"/>
    </row>
    <row r="244" spans="2:2" ht="15" hidden="1" customHeight="1">
      <c r="B244" s="60"/>
    </row>
    <row r="245" spans="2:2" ht="15" hidden="1" customHeight="1">
      <c r="B245" s="82"/>
    </row>
    <row r="246" spans="2:2" ht="15" hidden="1" customHeight="1">
      <c r="B246" s="60"/>
    </row>
    <row r="247" spans="2:2" ht="15" hidden="1" customHeight="1">
      <c r="B247" s="60"/>
    </row>
    <row r="248" spans="2:2" ht="15" hidden="1" customHeight="1">
      <c r="B248" s="60"/>
    </row>
    <row r="249" spans="2:2" ht="15" hidden="1" customHeight="1">
      <c r="B249" s="60"/>
    </row>
    <row r="250" spans="2:2" ht="15" hidden="1" customHeight="1">
      <c r="B250" s="60"/>
    </row>
    <row r="251" spans="2:2" ht="15" hidden="1" customHeight="1">
      <c r="B251" s="60"/>
    </row>
    <row r="252" spans="2:2" ht="15" hidden="1" customHeight="1">
      <c r="B252" s="60"/>
    </row>
    <row r="253" spans="2:2" ht="15" hidden="1" customHeight="1">
      <c r="B253" s="60"/>
    </row>
    <row r="254" spans="2:2" ht="15" hidden="1" customHeight="1">
      <c r="B254" s="82"/>
    </row>
    <row r="255" spans="2:2" ht="15" hidden="1" customHeight="1">
      <c r="B255" s="60"/>
    </row>
    <row r="256" spans="2:2" ht="15" hidden="1" customHeight="1">
      <c r="B256" s="82"/>
    </row>
    <row r="257" spans="2:2" ht="15" hidden="1" customHeight="1">
      <c r="B257" s="82"/>
    </row>
    <row r="258" spans="2:2" ht="15" hidden="1" customHeight="1">
      <c r="B258" s="82"/>
    </row>
    <row r="259" spans="2:2" ht="15" hidden="1" customHeight="1">
      <c r="B259" s="82"/>
    </row>
    <row r="260" spans="2:2" ht="15" hidden="1" customHeight="1">
      <c r="B260" s="82"/>
    </row>
    <row r="261" spans="2:2" ht="15" hidden="1" customHeight="1">
      <c r="B261" s="82"/>
    </row>
    <row r="262" spans="2:2" ht="15" hidden="1" customHeight="1">
      <c r="B262" s="60"/>
    </row>
    <row r="263" spans="2:2" ht="15" hidden="1" customHeight="1">
      <c r="B263" s="60"/>
    </row>
    <row r="264" spans="2:2" ht="15" hidden="1" customHeight="1">
      <c r="B264" s="60"/>
    </row>
    <row r="265" spans="2:2" ht="15" hidden="1" customHeight="1">
      <c r="B265" s="60"/>
    </row>
    <row r="266" spans="2:2" ht="15" hidden="1" customHeight="1">
      <c r="B266" s="60"/>
    </row>
    <row r="267" spans="2:2" ht="15" hidden="1" customHeight="1">
      <c r="B267" s="60"/>
    </row>
    <row r="268" spans="2:2" ht="15" hidden="1" customHeight="1">
      <c r="B268" s="60"/>
    </row>
    <row r="269" spans="2:2" ht="15" hidden="1" customHeight="1"/>
    <row r="270" spans="2:2" ht="15" hidden="1" customHeight="1"/>
    <row r="271" spans="2:2" ht="15" hidden="1" customHeight="1"/>
    <row r="272" spans="2:2" ht="15" hidden="1" customHeight="1"/>
    <row r="273" ht="15" hidden="1" customHeight="1"/>
    <row r="274" ht="15" hidden="1" customHeight="1"/>
    <row r="275" ht="15" hidden="1" customHeight="1"/>
    <row r="276" ht="15" hidden="1" customHeight="1"/>
    <row r="277" ht="15" hidden="1" customHeight="1"/>
    <row r="278" ht="15" hidden="1" customHeight="1"/>
    <row r="279" ht="15" hidden="1" customHeight="1"/>
    <row r="280" ht="15" hidden="1" customHeight="1"/>
    <row r="281" ht="15" hidden="1" customHeight="1"/>
    <row r="282" ht="15" hidden="1" customHeight="1"/>
    <row r="283" ht="15" hidden="1" customHeight="1"/>
    <row r="284" ht="15" hidden="1" customHeight="1"/>
    <row r="285" ht="15" hidden="1" customHeight="1"/>
    <row r="286" ht="15" hidden="1" customHeight="1"/>
    <row r="287" ht="15" hidden="1" customHeight="1"/>
    <row r="288" ht="15" hidden="1" customHeight="1"/>
    <row r="289" ht="15" hidden="1" customHeight="1"/>
    <row r="290" ht="15" hidden="1" customHeight="1"/>
    <row r="291" ht="15" hidden="1" customHeight="1"/>
    <row r="292" ht="15" hidden="1" customHeight="1"/>
    <row r="293" ht="15" hidden="1" customHeight="1"/>
    <row r="294" ht="15" hidden="1" customHeight="1"/>
    <row r="295" ht="15" hidden="1" customHeight="1"/>
    <row r="296" ht="15" hidden="1" customHeight="1"/>
  </sheetData>
  <sheetProtection algorithmName="SHA-512" hashValue="7GO22/TdWWWbAbDmjAQryc+e8of3RYbK6vAKb9kLss2TSSn0+tWZkm+TJLsgcCSKzFHMInhhCYHHxv6szyEgGQ==" saltValue="pPIjdSe9+HZwN66Wp2e20g==" spinCount="100000" sheet="1" objects="1" scenarios="1" formatColumns="0" formatRows="0" autoFilter="0"/>
  <mergeCells count="37">
    <mergeCell ref="C29:E29"/>
    <mergeCell ref="D32:I32"/>
    <mergeCell ref="C33:I36"/>
    <mergeCell ref="C9:D9"/>
    <mergeCell ref="C20:G21"/>
    <mergeCell ref="D23:I23"/>
    <mergeCell ref="C24:I25"/>
    <mergeCell ref="C26:E26"/>
    <mergeCell ref="C27:E27"/>
    <mergeCell ref="M50:P69"/>
    <mergeCell ref="M49:P49"/>
    <mergeCell ref="D49:I49"/>
    <mergeCell ref="C50:I51"/>
    <mergeCell ref="M33:P40"/>
    <mergeCell ref="M41:P41"/>
    <mergeCell ref="C38:E38"/>
    <mergeCell ref="C43:E43"/>
    <mergeCell ref="C42:E42"/>
    <mergeCell ref="C41:E41"/>
    <mergeCell ref="C40:E40"/>
    <mergeCell ref="C39:E39"/>
    <mergeCell ref="M24:P24"/>
    <mergeCell ref="M32:P32"/>
    <mergeCell ref="M25:P25"/>
    <mergeCell ref="D6:I6"/>
    <mergeCell ref="C7:I7"/>
    <mergeCell ref="C15:D15"/>
    <mergeCell ref="C14:D14"/>
    <mergeCell ref="C13:D13"/>
    <mergeCell ref="C12:D12"/>
    <mergeCell ref="C11:D11"/>
    <mergeCell ref="C10:D10"/>
    <mergeCell ref="C8:D8"/>
    <mergeCell ref="C16:D16"/>
    <mergeCell ref="C17:D17"/>
    <mergeCell ref="C18:D18"/>
    <mergeCell ref="C28:E28"/>
  </mergeCells>
  <hyperlinks>
    <hyperlink ref="E3" location="'Desempenho econômico-financeiro'!C6" display="GRI 201-1" xr:uid="{969139BD-A382-426D-B6E5-10A1433FFD59}"/>
    <hyperlink ref="F3" location="'Desempenho econômico-financeiro'!C23" display="GRI 201-4" xr:uid="{2F254B18-3B83-4F81-BE40-B3E01C8AC8E8}"/>
    <hyperlink ref="G3" location="'Desempenho econômico-financeiro'!C32" display="GRI 207-4" xr:uid="{60907446-A245-4BF2-ABD8-DEB3C7E424E3}"/>
    <hyperlink ref="H3" location="'Desempenho econômico-financeiro'!C49" display="SASB EM-EP-420a.3" xr:uid="{D94C4E55-4C20-4CE4-B32A-72F6CB3E5132}"/>
  </hyperlinks>
  <pageMargins left="0.511811024" right="0.511811024" top="0.78740157499999996" bottom="0.78740157499999996" header="0.31496062000000002" footer="0.31496062000000002"/>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F73ED-CF40-44AD-AFD1-E744350BC452}">
  <sheetPr>
    <tabColor rgb="FF00A0A8"/>
  </sheetPr>
  <dimension ref="A1:AT781"/>
  <sheetViews>
    <sheetView showGridLines="0" showRowColHeaders="0" workbookViewId="0">
      <pane xSplit="1" ySplit="2" topLeftCell="B3" activePane="bottomRight" state="frozen"/>
      <selection activeCell="C3" sqref="C3"/>
      <selection pane="topRight" activeCell="C3" sqref="C3"/>
      <selection pane="bottomLeft" activeCell="C3" sqref="C3"/>
      <selection pane="bottomRight"/>
    </sheetView>
  </sheetViews>
  <sheetFormatPr defaultColWidth="0" defaultRowHeight="0" customHeight="1" zeroHeight="1"/>
  <cols>
    <col min="1" max="1" width="33.7109375" style="96" customWidth="1"/>
    <col min="2" max="2" width="3.7109375" style="61" customWidth="1"/>
    <col min="3" max="9" width="20.85546875" style="62" customWidth="1"/>
    <col min="10" max="12" width="14.140625" style="62" customWidth="1"/>
    <col min="13" max="13" width="7.28515625" style="62" customWidth="1"/>
    <col min="14" max="21" width="14.140625" style="62" hidden="1" customWidth="1"/>
    <col min="22" max="23" width="30" style="62" hidden="1" customWidth="1"/>
    <col min="24" max="33" width="18.140625" style="62" hidden="1" customWidth="1"/>
    <col min="34" max="16384" width="0" style="62" hidden="1"/>
  </cols>
  <sheetData>
    <row r="1" spans="1:46" ht="24.95" customHeight="1">
      <c r="A1" s="142"/>
      <c r="B1" s="58"/>
      <c r="C1" s="58"/>
      <c r="D1" s="58"/>
      <c r="E1" s="59"/>
      <c r="F1" s="60"/>
      <c r="G1" s="60"/>
      <c r="H1" s="60"/>
      <c r="I1" s="60"/>
      <c r="J1" s="60"/>
      <c r="K1" s="60"/>
      <c r="L1" s="102"/>
      <c r="M1" s="95"/>
      <c r="O1" s="63"/>
      <c r="P1" s="63"/>
      <c r="Q1" s="63"/>
      <c r="R1" s="63"/>
      <c r="S1" s="63"/>
      <c r="T1" s="63"/>
      <c r="U1" s="64"/>
      <c r="V1" s="65"/>
      <c r="W1" s="65"/>
      <c r="X1" s="65"/>
      <c r="Y1" s="65"/>
      <c r="Z1" s="66"/>
      <c r="AA1" s="65"/>
      <c r="AB1" s="65"/>
      <c r="AC1" s="65"/>
      <c r="AD1" s="65"/>
      <c r="AE1" s="65"/>
      <c r="AF1" s="65"/>
      <c r="AG1" s="65"/>
      <c r="AH1" s="65"/>
      <c r="AI1" s="65"/>
      <c r="AJ1" s="65"/>
      <c r="AK1" s="65"/>
      <c r="AL1" s="65"/>
      <c r="AM1" s="65"/>
      <c r="AN1" s="65"/>
      <c r="AO1" s="66"/>
      <c r="AP1" s="65"/>
      <c r="AQ1" s="65"/>
      <c r="AR1" s="65"/>
      <c r="AS1" s="65"/>
    </row>
    <row r="2" spans="1:46" ht="24.95" customHeight="1">
      <c r="B2" s="60"/>
      <c r="C2" s="97"/>
      <c r="D2" s="60"/>
      <c r="E2" s="95"/>
      <c r="F2" s="95"/>
      <c r="G2" s="60"/>
      <c r="H2" s="60"/>
      <c r="I2" s="60"/>
      <c r="J2" s="60"/>
      <c r="K2" s="60"/>
      <c r="L2" s="102"/>
      <c r="M2" s="95"/>
      <c r="O2" s="63"/>
      <c r="P2" s="63"/>
      <c r="Q2" s="63"/>
      <c r="R2" s="63"/>
      <c r="S2" s="63"/>
      <c r="T2" s="63"/>
      <c r="U2" s="64"/>
      <c r="V2" s="65"/>
      <c r="W2" s="65"/>
      <c r="X2" s="65"/>
      <c r="Y2" s="65"/>
      <c r="Z2" s="66"/>
      <c r="AA2" s="65"/>
      <c r="AB2" s="65"/>
      <c r="AC2" s="65"/>
      <c r="AD2" s="65"/>
      <c r="AE2" s="65"/>
      <c r="AF2" s="65"/>
      <c r="AG2" s="65"/>
      <c r="AH2" s="65"/>
      <c r="AI2" s="65"/>
      <c r="AJ2" s="65"/>
      <c r="AK2" s="65"/>
      <c r="AL2" s="65"/>
      <c r="AM2" s="65"/>
      <c r="AN2" s="65"/>
      <c r="AO2" s="66"/>
      <c r="AP2" s="65"/>
      <c r="AQ2" s="65"/>
      <c r="AR2" s="65"/>
      <c r="AS2" s="65"/>
    </row>
    <row r="3" spans="1:46" ht="24.95" customHeight="1">
      <c r="B3" s="60"/>
      <c r="C3" s="236" t="str">
        <f>Índice!B46</f>
        <v>CAPITAL NATURAL</v>
      </c>
      <c r="D3" s="60"/>
      <c r="E3" s="232" t="s">
        <v>542</v>
      </c>
      <c r="F3" s="232" t="s">
        <v>467</v>
      </c>
      <c r="G3" s="60"/>
      <c r="H3" s="60"/>
      <c r="I3" s="60"/>
      <c r="J3" s="60"/>
      <c r="K3" s="60"/>
      <c r="L3" s="102"/>
      <c r="M3" s="95"/>
      <c r="O3" s="63"/>
      <c r="P3" s="63"/>
      <c r="Q3" s="63"/>
      <c r="R3" s="63"/>
      <c r="S3" s="63"/>
      <c r="T3" s="63"/>
      <c r="U3" s="64"/>
      <c r="V3" s="65"/>
      <c r="W3" s="65"/>
      <c r="X3" s="65"/>
      <c r="Y3" s="65"/>
      <c r="Z3" s="66"/>
      <c r="AA3" s="65"/>
      <c r="AB3" s="65"/>
      <c r="AC3" s="65"/>
      <c r="AD3" s="65"/>
      <c r="AE3" s="65"/>
      <c r="AF3" s="65"/>
      <c r="AG3" s="65"/>
      <c r="AH3" s="65"/>
      <c r="AI3" s="65"/>
      <c r="AJ3" s="65"/>
      <c r="AK3" s="65"/>
      <c r="AL3" s="65"/>
      <c r="AM3" s="65"/>
      <c r="AN3" s="65"/>
      <c r="AO3" s="66"/>
      <c r="AP3" s="65"/>
      <c r="AQ3" s="65"/>
      <c r="AR3" s="65"/>
      <c r="AS3" s="65"/>
    </row>
    <row r="4" spans="1:46" ht="24.95" customHeight="1">
      <c r="B4" s="60"/>
      <c r="C4" s="118" t="str">
        <f>Índice!C46</f>
        <v>Gestão responsável dos recursos naturais</v>
      </c>
      <c r="D4" s="60"/>
      <c r="E4" s="147"/>
      <c r="F4" s="147"/>
      <c r="G4" s="60"/>
      <c r="H4" s="60"/>
      <c r="I4" s="60"/>
      <c r="J4" s="60"/>
      <c r="K4" s="60"/>
      <c r="L4" s="102"/>
      <c r="M4" s="95"/>
      <c r="O4" s="63"/>
      <c r="P4" s="63"/>
      <c r="Q4" s="63"/>
      <c r="R4" s="63"/>
      <c r="S4" s="63"/>
      <c r="T4" s="63"/>
      <c r="U4" s="64"/>
      <c r="V4" s="65"/>
      <c r="W4" s="65"/>
      <c r="X4" s="65"/>
      <c r="Y4" s="65"/>
      <c r="Z4" s="66"/>
      <c r="AA4" s="65"/>
      <c r="AB4" s="65"/>
      <c r="AC4" s="65"/>
      <c r="AD4" s="65"/>
      <c r="AE4" s="65"/>
      <c r="AF4" s="65"/>
      <c r="AG4" s="65"/>
      <c r="AH4" s="65"/>
      <c r="AI4" s="65"/>
      <c r="AJ4" s="65"/>
      <c r="AK4" s="65"/>
      <c r="AL4" s="65"/>
      <c r="AM4" s="65"/>
      <c r="AN4" s="65"/>
      <c r="AO4" s="66"/>
      <c r="AP4" s="65"/>
      <c r="AQ4" s="65"/>
      <c r="AR4" s="65"/>
      <c r="AS4" s="65"/>
    </row>
    <row r="5" spans="1:46" ht="24.95" customHeight="1">
      <c r="B5" s="60"/>
      <c r="C5" s="97"/>
      <c r="D5" s="60"/>
      <c r="E5" s="60"/>
      <c r="F5" s="60"/>
      <c r="G5" s="60"/>
      <c r="H5" s="60"/>
      <c r="I5" s="60"/>
      <c r="J5" s="60"/>
      <c r="K5" s="60"/>
      <c r="L5" s="102"/>
      <c r="M5" s="95"/>
      <c r="O5" s="63"/>
      <c r="P5" s="63"/>
      <c r="Q5" s="63"/>
      <c r="R5" s="63"/>
      <c r="S5" s="63"/>
      <c r="T5" s="63"/>
      <c r="U5" s="64"/>
      <c r="V5" s="65"/>
      <c r="W5" s="65"/>
      <c r="X5" s="65"/>
      <c r="Y5" s="65"/>
      <c r="Z5" s="66"/>
      <c r="AA5" s="65"/>
      <c r="AB5" s="65"/>
      <c r="AC5" s="65"/>
      <c r="AD5" s="65"/>
      <c r="AE5" s="65"/>
      <c r="AF5" s="65"/>
      <c r="AG5" s="65"/>
      <c r="AH5" s="65"/>
      <c r="AI5" s="65"/>
      <c r="AJ5" s="65"/>
      <c r="AK5" s="65"/>
      <c r="AL5" s="65"/>
      <c r="AM5" s="65"/>
      <c r="AN5" s="65"/>
      <c r="AO5" s="66"/>
      <c r="AP5" s="65"/>
      <c r="AQ5" s="65"/>
      <c r="AR5" s="65"/>
      <c r="AS5" s="65"/>
    </row>
    <row r="6" spans="1:46" ht="24.75" customHeight="1">
      <c r="A6" s="94"/>
      <c r="B6" s="76"/>
      <c r="C6" s="229" t="str">
        <f>Índice!D46</f>
        <v>GRI 2-25</v>
      </c>
      <c r="D6" s="765" t="str">
        <f>Índice!E46</f>
        <v>Processos para reparar impactos negativos</v>
      </c>
      <c r="E6" s="723"/>
      <c r="F6" s="723"/>
      <c r="G6" s="723"/>
      <c r="H6" s="723"/>
      <c r="I6" s="724"/>
      <c r="J6" s="129"/>
      <c r="K6" s="129"/>
      <c r="L6" s="763"/>
      <c r="M6" s="764"/>
      <c r="N6" s="68"/>
      <c r="O6" s="69"/>
      <c r="P6" s="69"/>
      <c r="Q6" s="69"/>
      <c r="R6" s="69"/>
      <c r="S6" s="69"/>
      <c r="T6" s="69"/>
      <c r="U6" s="70"/>
      <c r="V6" s="71"/>
      <c r="W6" s="71"/>
      <c r="X6" s="71"/>
      <c r="Y6" s="71"/>
      <c r="Z6" s="72"/>
      <c r="AA6" s="71"/>
      <c r="AB6" s="71"/>
      <c r="AC6" s="71"/>
      <c r="AD6" s="71"/>
      <c r="AE6" s="71"/>
      <c r="AF6" s="71"/>
      <c r="AG6" s="71"/>
      <c r="AH6" s="71"/>
      <c r="AI6" s="71"/>
      <c r="AJ6" s="71"/>
      <c r="AK6" s="71"/>
      <c r="AL6" s="71"/>
      <c r="AM6" s="71"/>
      <c r="AN6" s="71"/>
      <c r="AO6" s="66"/>
      <c r="AP6" s="65"/>
      <c r="AQ6" s="65"/>
      <c r="AR6" s="65"/>
      <c r="AS6" s="65"/>
    </row>
    <row r="7" spans="1:46" ht="24.95" customHeight="1">
      <c r="A7" s="94"/>
      <c r="B7" s="76"/>
      <c r="C7" s="721" t="s">
        <v>772</v>
      </c>
      <c r="D7" s="721"/>
      <c r="E7" s="721"/>
      <c r="F7" s="721"/>
      <c r="G7" s="721"/>
      <c r="H7" s="721"/>
      <c r="I7" s="721"/>
      <c r="J7" s="85"/>
      <c r="K7" s="85"/>
      <c r="L7" s="85"/>
      <c r="M7" s="73"/>
      <c r="N7" s="74"/>
      <c r="O7" s="75"/>
      <c r="P7" s="75"/>
      <c r="Q7" s="75"/>
      <c r="R7" s="75"/>
      <c r="S7" s="75"/>
      <c r="T7" s="75"/>
      <c r="U7" s="75"/>
      <c r="V7" s="68"/>
      <c r="W7" s="68"/>
      <c r="X7" s="68"/>
      <c r="Y7" s="68"/>
      <c r="Z7" s="68"/>
      <c r="AA7" s="68"/>
      <c r="AB7" s="68"/>
      <c r="AC7" s="68"/>
      <c r="AD7" s="68"/>
      <c r="AE7" s="68"/>
      <c r="AF7" s="68"/>
      <c r="AG7" s="68"/>
      <c r="AH7" s="68"/>
      <c r="AI7" s="68"/>
      <c r="AJ7" s="68"/>
      <c r="AK7" s="68"/>
      <c r="AL7" s="68"/>
      <c r="AM7" s="68"/>
      <c r="AN7" s="68"/>
      <c r="AO7" s="68"/>
      <c r="AP7" s="68"/>
      <c r="AQ7" s="68"/>
      <c r="AR7" s="68"/>
      <c r="AS7" s="68"/>
      <c r="AT7" s="61"/>
    </row>
    <row r="8" spans="1:46" ht="24.95" customHeight="1">
      <c r="A8" s="94"/>
      <c r="B8" s="76"/>
      <c r="C8" s="711"/>
      <c r="D8" s="711"/>
      <c r="E8" s="711"/>
      <c r="F8" s="711"/>
      <c r="G8" s="711"/>
      <c r="H8" s="711"/>
      <c r="I8" s="711"/>
      <c r="J8" s="87"/>
      <c r="K8" s="87"/>
      <c r="L8" s="87"/>
      <c r="M8" s="77"/>
      <c r="N8" s="74"/>
      <c r="O8" s="75"/>
      <c r="P8" s="75"/>
      <c r="Q8" s="75"/>
      <c r="R8" s="75"/>
      <c r="S8" s="75"/>
      <c r="T8" s="75"/>
      <c r="U8" s="75"/>
      <c r="V8" s="68"/>
      <c r="W8" s="68"/>
      <c r="X8" s="68"/>
      <c r="Y8" s="68"/>
      <c r="Z8" s="68"/>
      <c r="AA8" s="68"/>
      <c r="AB8" s="68"/>
      <c r="AC8" s="68"/>
      <c r="AD8" s="68"/>
      <c r="AE8" s="68"/>
      <c r="AF8" s="68"/>
      <c r="AG8" s="68"/>
      <c r="AH8" s="68"/>
      <c r="AI8" s="68"/>
      <c r="AJ8" s="68"/>
      <c r="AK8" s="68"/>
      <c r="AL8" s="68"/>
      <c r="AM8" s="68"/>
      <c r="AN8" s="68"/>
      <c r="AO8" s="68"/>
      <c r="AP8" s="68"/>
      <c r="AQ8" s="68"/>
      <c r="AR8" s="68"/>
      <c r="AS8" s="68"/>
      <c r="AT8" s="61"/>
    </row>
    <row r="9" spans="1:46" ht="24.95" customHeight="1">
      <c r="A9" s="94"/>
      <c r="B9" s="76"/>
      <c r="C9" s="711"/>
      <c r="D9" s="711"/>
      <c r="E9" s="711"/>
      <c r="F9" s="711"/>
      <c r="G9" s="711"/>
      <c r="H9" s="711"/>
      <c r="I9" s="711"/>
      <c r="J9" s="87"/>
      <c r="K9" s="87"/>
      <c r="L9" s="87"/>
      <c r="M9" s="77"/>
      <c r="N9" s="74"/>
      <c r="O9" s="75"/>
      <c r="P9" s="75"/>
      <c r="Q9" s="75"/>
      <c r="R9" s="75"/>
      <c r="S9" s="75"/>
      <c r="T9" s="75"/>
      <c r="U9" s="75"/>
      <c r="V9" s="68"/>
      <c r="W9" s="68"/>
      <c r="X9" s="68"/>
      <c r="Y9" s="68"/>
      <c r="Z9" s="68"/>
      <c r="AA9" s="68"/>
      <c r="AB9" s="68"/>
      <c r="AC9" s="68"/>
      <c r="AD9" s="68"/>
      <c r="AE9" s="68"/>
      <c r="AF9" s="68"/>
      <c r="AG9" s="68"/>
      <c r="AH9" s="68"/>
      <c r="AI9" s="68"/>
      <c r="AJ9" s="68"/>
      <c r="AK9" s="68"/>
      <c r="AL9" s="68"/>
      <c r="AM9" s="68"/>
      <c r="AN9" s="68"/>
      <c r="AO9" s="68"/>
      <c r="AP9" s="68"/>
      <c r="AQ9" s="68"/>
      <c r="AR9" s="68"/>
      <c r="AS9" s="68"/>
      <c r="AT9" s="61"/>
    </row>
    <row r="10" spans="1:46" ht="24.95" customHeight="1">
      <c r="A10" s="94"/>
      <c r="B10" s="76"/>
      <c r="C10" s="711"/>
      <c r="D10" s="711"/>
      <c r="E10" s="711"/>
      <c r="F10" s="711"/>
      <c r="G10" s="711"/>
      <c r="H10" s="711"/>
      <c r="I10" s="711"/>
      <c r="J10" s="87"/>
      <c r="K10" s="87"/>
      <c r="L10" s="87"/>
      <c r="M10" s="77"/>
      <c r="N10" s="74"/>
      <c r="O10" s="75"/>
      <c r="P10" s="75"/>
      <c r="Q10" s="75"/>
      <c r="R10" s="75"/>
      <c r="S10" s="75"/>
      <c r="T10" s="75"/>
      <c r="U10" s="75"/>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1"/>
    </row>
    <row r="11" spans="1:46" ht="24.95" customHeight="1">
      <c r="A11" s="94"/>
      <c r="B11" s="76"/>
      <c r="C11" s="711"/>
      <c r="D11" s="711"/>
      <c r="E11" s="711"/>
      <c r="F11" s="711"/>
      <c r="G11" s="711"/>
      <c r="H11" s="711"/>
      <c r="I11" s="711"/>
      <c r="J11" s="87"/>
      <c r="K11" s="87"/>
      <c r="L11" s="87"/>
      <c r="M11" s="77"/>
      <c r="N11" s="74"/>
      <c r="O11" s="75"/>
      <c r="P11" s="75"/>
      <c r="Q11" s="75"/>
      <c r="R11" s="75"/>
      <c r="S11" s="75"/>
      <c r="T11" s="75"/>
      <c r="U11" s="75"/>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1"/>
    </row>
    <row r="12" spans="1:46" ht="24.95" customHeight="1">
      <c r="A12" s="98"/>
      <c r="B12" s="76"/>
      <c r="C12" s="711"/>
      <c r="D12" s="711"/>
      <c r="E12" s="711"/>
      <c r="F12" s="711"/>
      <c r="G12" s="711"/>
      <c r="H12" s="711"/>
      <c r="I12" s="711"/>
      <c r="J12" s="87"/>
      <c r="K12" s="87"/>
      <c r="L12" s="87"/>
      <c r="M12" s="77"/>
      <c r="N12" s="74"/>
      <c r="O12" s="75"/>
      <c r="P12" s="75"/>
      <c r="Q12" s="75"/>
      <c r="R12" s="75"/>
      <c r="S12" s="75"/>
      <c r="T12" s="75"/>
      <c r="U12" s="75"/>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1"/>
    </row>
    <row r="13" spans="1:46" ht="24.95" customHeight="1">
      <c r="A13" s="98"/>
      <c r="B13" s="76"/>
      <c r="C13" s="711"/>
      <c r="D13" s="711"/>
      <c r="E13" s="711"/>
      <c r="F13" s="711"/>
      <c r="G13" s="711"/>
      <c r="H13" s="711"/>
      <c r="I13" s="711"/>
      <c r="J13" s="87"/>
      <c r="K13" s="87"/>
      <c r="L13" s="87"/>
      <c r="M13" s="77"/>
      <c r="N13" s="74"/>
      <c r="O13" s="75"/>
      <c r="P13" s="75"/>
      <c r="Q13" s="75"/>
      <c r="R13" s="75"/>
      <c r="S13" s="75"/>
      <c r="T13" s="75"/>
      <c r="U13" s="75"/>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1"/>
    </row>
    <row r="14" spans="1:46" ht="24.95" customHeight="1">
      <c r="B14" s="76"/>
      <c r="C14" s="711"/>
      <c r="D14" s="711"/>
      <c r="E14" s="711"/>
      <c r="F14" s="711"/>
      <c r="G14" s="711"/>
      <c r="H14" s="711"/>
      <c r="I14" s="711"/>
      <c r="J14" s="87"/>
      <c r="K14" s="87"/>
      <c r="L14" s="87"/>
      <c r="M14" s="77"/>
      <c r="N14" s="74"/>
      <c r="O14" s="75"/>
      <c r="P14" s="75"/>
      <c r="Q14" s="75"/>
      <c r="R14" s="75"/>
      <c r="S14" s="75"/>
      <c r="T14" s="75"/>
      <c r="U14" s="75"/>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1"/>
    </row>
    <row r="15" spans="1:46" ht="24.95" customHeight="1">
      <c r="B15" s="76"/>
      <c r="C15" s="711"/>
      <c r="D15" s="711"/>
      <c r="E15" s="711"/>
      <c r="F15" s="711"/>
      <c r="G15" s="711"/>
      <c r="H15" s="711"/>
      <c r="I15" s="711"/>
      <c r="J15" s="87"/>
      <c r="K15" s="87"/>
      <c r="L15" s="87"/>
      <c r="M15" s="78"/>
      <c r="N15" s="79"/>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1"/>
    </row>
    <row r="16" spans="1:46" ht="24.95" customHeight="1">
      <c r="B16" s="76"/>
      <c r="C16" s="711"/>
      <c r="D16" s="711"/>
      <c r="E16" s="711"/>
      <c r="F16" s="711"/>
      <c r="G16" s="711"/>
      <c r="H16" s="711"/>
      <c r="I16" s="711"/>
      <c r="J16" s="87"/>
      <c r="K16" s="87"/>
      <c r="L16" s="87"/>
      <c r="M16" s="80"/>
      <c r="N16" s="79"/>
      <c r="O16" s="81"/>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1"/>
    </row>
    <row r="17" spans="2:46" ht="24.95" customHeight="1">
      <c r="B17" s="76"/>
      <c r="C17" s="49"/>
      <c r="D17" s="50"/>
      <c r="E17" s="50"/>
      <c r="F17" s="50"/>
      <c r="G17" s="50"/>
      <c r="H17" s="50"/>
      <c r="I17" s="50"/>
      <c r="J17" s="50"/>
      <c r="K17" s="50"/>
      <c r="L17" s="50"/>
      <c r="M17" s="124"/>
      <c r="N17" s="79"/>
      <c r="O17" s="69"/>
      <c r="P17" s="69"/>
      <c r="Q17" s="69"/>
      <c r="R17" s="69"/>
      <c r="S17" s="69"/>
      <c r="T17" s="69"/>
      <c r="U17" s="70"/>
      <c r="V17" s="71"/>
      <c r="W17" s="71"/>
      <c r="X17" s="71"/>
      <c r="Y17" s="71"/>
      <c r="Z17" s="72"/>
      <c r="AA17" s="71"/>
      <c r="AB17" s="71"/>
      <c r="AC17" s="71"/>
      <c r="AD17" s="71"/>
      <c r="AE17" s="71"/>
      <c r="AF17" s="71"/>
      <c r="AG17" s="71"/>
      <c r="AH17" s="71"/>
      <c r="AI17" s="71"/>
      <c r="AJ17" s="71"/>
      <c r="AK17" s="71"/>
      <c r="AL17" s="71"/>
      <c r="AM17" s="71"/>
      <c r="AN17" s="71"/>
      <c r="AO17" s="72"/>
      <c r="AP17" s="71"/>
      <c r="AQ17" s="71"/>
      <c r="AR17" s="71"/>
      <c r="AS17" s="71"/>
      <c r="AT17" s="61"/>
    </row>
    <row r="18" spans="2:46" ht="24.95" customHeight="1">
      <c r="B18" s="76"/>
      <c r="C18" s="229" t="str">
        <f>Índice!D47</f>
        <v>GRI 3-3</v>
      </c>
      <c r="D18" s="765" t="str">
        <f>Índice!E47</f>
        <v>Gestão responsável dos recursos naturais</v>
      </c>
      <c r="E18" s="723"/>
      <c r="F18" s="723"/>
      <c r="G18" s="723"/>
      <c r="H18" s="723"/>
      <c r="I18" s="724"/>
      <c r="J18" s="129"/>
      <c r="K18" s="230"/>
      <c r="L18" s="763"/>
      <c r="M18" s="764"/>
      <c r="N18" s="68"/>
      <c r="O18" s="69"/>
      <c r="P18" s="69"/>
      <c r="Q18" s="69"/>
      <c r="R18" s="69"/>
      <c r="S18" s="69"/>
      <c r="T18" s="69"/>
      <c r="U18" s="70"/>
      <c r="V18" s="71"/>
      <c r="W18" s="71"/>
      <c r="X18" s="71"/>
      <c r="Y18" s="71"/>
      <c r="Z18" s="72"/>
      <c r="AA18" s="71"/>
      <c r="AB18" s="71"/>
      <c r="AC18" s="71"/>
      <c r="AD18" s="71"/>
      <c r="AE18" s="71"/>
      <c r="AF18" s="71"/>
      <c r="AG18" s="71"/>
      <c r="AH18" s="71"/>
      <c r="AI18" s="71"/>
      <c r="AJ18" s="71"/>
      <c r="AK18" s="71"/>
      <c r="AL18" s="71"/>
      <c r="AM18" s="71"/>
      <c r="AN18" s="71"/>
      <c r="AO18" s="66"/>
      <c r="AP18" s="65"/>
      <c r="AQ18" s="65"/>
      <c r="AR18" s="65"/>
      <c r="AS18" s="65"/>
    </row>
    <row r="19" spans="2:46" ht="24.95" customHeight="1">
      <c r="B19" s="76"/>
      <c r="C19" s="721" t="s">
        <v>79</v>
      </c>
      <c r="D19" s="721"/>
      <c r="E19" s="721"/>
      <c r="F19" s="721"/>
      <c r="G19" s="721"/>
      <c r="H19" s="721"/>
      <c r="I19" s="721"/>
      <c r="J19" s="85"/>
      <c r="K19" s="85"/>
      <c r="L19" s="85"/>
      <c r="M19" s="73"/>
    </row>
    <row r="20" spans="2:46" ht="24.95" customHeight="1">
      <c r="B20" s="76"/>
      <c r="C20" s="711"/>
      <c r="D20" s="711"/>
      <c r="E20" s="711"/>
      <c r="F20" s="711"/>
      <c r="G20" s="711"/>
      <c r="H20" s="711"/>
      <c r="I20" s="711"/>
      <c r="J20" s="87"/>
      <c r="K20" s="87"/>
      <c r="L20" s="87"/>
      <c r="M20" s="77"/>
    </row>
    <row r="21" spans="2:46" ht="24.95" customHeight="1">
      <c r="B21" s="76"/>
      <c r="C21" s="711"/>
      <c r="D21" s="711"/>
      <c r="E21" s="711"/>
      <c r="F21" s="711"/>
      <c r="G21" s="711"/>
      <c r="H21" s="711"/>
      <c r="I21" s="711"/>
      <c r="J21" s="87"/>
      <c r="K21" s="87"/>
      <c r="L21" s="87"/>
      <c r="M21" s="77"/>
    </row>
    <row r="22" spans="2:46" ht="24.95" customHeight="1">
      <c r="B22" s="76"/>
      <c r="C22" s="711"/>
      <c r="D22" s="711"/>
      <c r="E22" s="711"/>
      <c r="F22" s="711"/>
      <c r="G22" s="711"/>
      <c r="H22" s="711"/>
      <c r="I22" s="711"/>
      <c r="J22" s="87"/>
      <c r="K22" s="87"/>
      <c r="L22" s="87"/>
      <c r="M22" s="77"/>
    </row>
    <row r="23" spans="2:46" ht="24.95" customHeight="1">
      <c r="B23" s="76"/>
      <c r="C23" s="711"/>
      <c r="D23" s="711"/>
      <c r="E23" s="711"/>
      <c r="F23" s="711"/>
      <c r="G23" s="711"/>
      <c r="H23" s="711"/>
      <c r="I23" s="711"/>
      <c r="J23" s="87"/>
      <c r="K23" s="87"/>
      <c r="L23" s="87"/>
      <c r="M23" s="77"/>
    </row>
    <row r="24" spans="2:46" ht="24.95" customHeight="1">
      <c r="B24" s="76"/>
      <c r="C24" s="711"/>
      <c r="D24" s="711"/>
      <c r="E24" s="711"/>
      <c r="F24" s="711"/>
      <c r="G24" s="711"/>
      <c r="H24" s="711"/>
      <c r="I24" s="711"/>
      <c r="J24" s="87"/>
      <c r="K24" s="87"/>
      <c r="L24" s="87"/>
      <c r="M24" s="77"/>
    </row>
    <row r="25" spans="2:46" ht="24.95" customHeight="1">
      <c r="B25" s="76"/>
      <c r="C25" s="711"/>
      <c r="D25" s="711"/>
      <c r="E25" s="711"/>
      <c r="F25" s="711"/>
      <c r="G25" s="711"/>
      <c r="H25" s="711"/>
      <c r="I25" s="711"/>
      <c r="J25" s="87"/>
      <c r="K25" s="87"/>
      <c r="L25" s="87"/>
      <c r="M25" s="77"/>
    </row>
    <row r="26" spans="2:46" ht="24.95" customHeight="1">
      <c r="B26" s="76"/>
      <c r="C26" s="87"/>
      <c r="D26" s="87"/>
      <c r="E26" s="87"/>
      <c r="F26" s="87"/>
      <c r="G26" s="87"/>
      <c r="H26" s="87"/>
      <c r="I26" s="87"/>
      <c r="J26" s="87"/>
      <c r="K26" s="87"/>
      <c r="L26" s="87"/>
      <c r="M26" s="77"/>
    </row>
    <row r="27" spans="2:46" ht="24.95" customHeight="1">
      <c r="B27" s="76"/>
      <c r="C27" s="87"/>
      <c r="D27" s="87"/>
      <c r="E27" s="87"/>
      <c r="F27" s="87"/>
      <c r="G27" s="87"/>
      <c r="H27" s="87"/>
      <c r="I27" s="87"/>
      <c r="J27" s="87"/>
      <c r="K27" s="87"/>
      <c r="L27" s="87"/>
      <c r="M27" s="77"/>
    </row>
    <row r="28" spans="2:46" ht="24.95" customHeight="1">
      <c r="B28" s="76"/>
      <c r="C28" s="87"/>
      <c r="D28" s="87"/>
      <c r="E28" s="87"/>
      <c r="F28" s="87"/>
      <c r="G28" s="87"/>
      <c r="H28" s="87"/>
      <c r="I28" s="87"/>
      <c r="J28" s="87"/>
      <c r="K28" s="87"/>
      <c r="L28" s="87"/>
      <c r="M28" s="77"/>
    </row>
    <row r="29" spans="2:46" ht="24.95" customHeight="1">
      <c r="B29" s="76"/>
      <c r="C29" s="87"/>
      <c r="D29" s="87"/>
      <c r="E29" s="87"/>
      <c r="F29" s="87"/>
      <c r="G29" s="87"/>
      <c r="H29" s="87"/>
      <c r="I29" s="87"/>
      <c r="J29" s="87"/>
      <c r="K29" s="87"/>
      <c r="L29" s="87"/>
      <c r="M29" s="77"/>
    </row>
    <row r="30" spans="2:46" ht="24.95" customHeight="1">
      <c r="B30" s="76"/>
      <c r="C30" s="87"/>
      <c r="D30" s="87"/>
      <c r="E30" s="87"/>
      <c r="F30" s="87"/>
      <c r="G30" s="87"/>
      <c r="H30" s="87"/>
      <c r="I30" s="87"/>
      <c r="J30" s="87"/>
      <c r="K30" s="87"/>
      <c r="L30" s="87"/>
      <c r="M30" s="77"/>
    </row>
    <row r="31" spans="2:46" ht="24.95" customHeight="1">
      <c r="B31" s="76"/>
      <c r="C31" s="87"/>
      <c r="D31" s="87"/>
      <c r="E31" s="87"/>
      <c r="F31" s="87"/>
      <c r="G31" s="87"/>
      <c r="H31" s="87"/>
      <c r="I31" s="87"/>
      <c r="J31" s="87"/>
      <c r="K31" s="87"/>
      <c r="L31" s="87"/>
      <c r="M31" s="77"/>
    </row>
    <row r="32" spans="2:46" ht="24.95" customHeight="1">
      <c r="B32" s="76"/>
      <c r="C32" s="87"/>
      <c r="D32" s="87"/>
      <c r="E32" s="87"/>
      <c r="F32" s="87"/>
      <c r="G32" s="87"/>
      <c r="H32" s="87"/>
      <c r="I32" s="87"/>
      <c r="J32" s="87"/>
      <c r="K32" s="87"/>
      <c r="L32" s="87"/>
      <c r="M32" s="77"/>
    </row>
    <row r="33" spans="2:13" ht="24.95" customHeight="1">
      <c r="B33" s="76"/>
      <c r="C33" s="87"/>
      <c r="D33" s="87"/>
      <c r="E33" s="87"/>
      <c r="F33" s="87"/>
      <c r="G33" s="87"/>
      <c r="H33" s="87"/>
      <c r="I33" s="87"/>
      <c r="J33" s="87"/>
      <c r="K33" s="87"/>
      <c r="L33" s="87"/>
      <c r="M33" s="77"/>
    </row>
    <row r="34" spans="2:13" ht="24.95" customHeight="1"/>
    <row r="35" spans="2:13" ht="24.95" customHeight="1"/>
    <row r="36" spans="2:13" ht="24.95" customHeight="1"/>
    <row r="37" spans="2:13" ht="24.95" customHeight="1"/>
    <row r="38" spans="2:13" ht="24.95" customHeight="1"/>
    <row r="39" spans="2:13" ht="15.75" customHeight="1"/>
    <row r="40" spans="2:13" ht="15.75" customHeight="1"/>
    <row r="41" spans="2:13" ht="15.75" customHeight="1"/>
    <row r="42" spans="2:13" ht="15.75" customHeight="1"/>
    <row r="43" spans="2:13" ht="15.75" customHeight="1"/>
    <row r="44" spans="2:13" ht="15.75" customHeight="1"/>
    <row r="45" spans="2:13" ht="15.75" customHeight="1"/>
    <row r="46" spans="2:13" ht="15.75" customHeight="1"/>
    <row r="47" spans="2:13" ht="15.75" customHeight="1"/>
    <row r="48" spans="2:13"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sheetData>
  <sheetProtection algorithmName="SHA-512" hashValue="TknGvSfnuEhg/9Y2WliQnrBveckFoWZD99oXp3JC1C4Pvj2R7TBof16apbusgshSqe2QzdmbkbebqYjZaJOHtw==" saltValue="WO0npHYu9FUkRqdFJLxj1w==" spinCount="100000" sheet="1" objects="1" scenarios="1" formatColumns="0" formatRows="0" autoFilter="0"/>
  <mergeCells count="6">
    <mergeCell ref="C19:I25"/>
    <mergeCell ref="L6:M6"/>
    <mergeCell ref="L18:M18"/>
    <mergeCell ref="D6:I6"/>
    <mergeCell ref="D18:I18"/>
    <mergeCell ref="C7:I16"/>
  </mergeCells>
  <hyperlinks>
    <hyperlink ref="E3" location="'Gestão responsável dos recursos'!C6" display="GRI 2-25" xr:uid="{3C3B6063-5EA0-45A1-85C8-8F48EC0DD345}"/>
    <hyperlink ref="F3" location="'Gestão responsável dos recursos'!C18" display="GRI 3-3" xr:uid="{92A6350F-A197-460B-BC87-370EC0AF6D5A}"/>
  </hyperlinks>
  <pageMargins left="0.511811024" right="0.511811024" top="0.78740157499999996" bottom="0.78740157499999996" header="0.31496062000000002" footer="0.31496062000000002"/>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B47E8-4AC4-4A4F-817E-4F9BFA1842F4}">
  <sheetPr>
    <tabColor rgb="FF00A0A8"/>
  </sheetPr>
  <dimension ref="A1:AT519"/>
  <sheetViews>
    <sheetView showGridLines="0" showRowColHeaders="0" zoomScaleNormal="100" workbookViewId="0">
      <pane xSplit="1" ySplit="2" topLeftCell="B3" activePane="bottomRight" state="frozen"/>
      <selection activeCell="C3" sqref="C3"/>
      <selection pane="topRight" activeCell="C3" sqref="C3"/>
      <selection pane="bottomLeft" activeCell="C3" sqref="C3"/>
      <selection pane="bottomRight"/>
    </sheetView>
  </sheetViews>
  <sheetFormatPr defaultColWidth="0" defaultRowHeight="0" customHeight="1" zeroHeight="1"/>
  <cols>
    <col min="1" max="1" width="33.7109375" style="285" customWidth="1"/>
    <col min="2" max="2" width="3.7109375" style="260" customWidth="1"/>
    <col min="3" max="9" width="20.85546875" style="268" customWidth="1"/>
    <col min="10" max="12" width="14.140625" style="268" customWidth="1"/>
    <col min="13" max="13" width="6.5703125" style="268" customWidth="1"/>
    <col min="14" max="21" width="14.140625" style="268" hidden="1" customWidth="1"/>
    <col min="22" max="23" width="30" style="268" hidden="1" customWidth="1"/>
    <col min="24" max="31" width="18.140625" style="268" hidden="1" customWidth="1"/>
    <col min="32" max="33" width="18.140625" style="261" hidden="1" customWidth="1"/>
    <col min="34" max="16384" width="0" style="261" hidden="1"/>
  </cols>
  <sheetData>
    <row r="1" spans="1:46" s="62" customFormat="1" ht="24.95" customHeight="1">
      <c r="A1" s="142"/>
      <c r="B1" s="58"/>
      <c r="C1" s="58"/>
      <c r="D1" s="58"/>
      <c r="E1" s="59"/>
      <c r="F1" s="60"/>
      <c r="G1" s="60"/>
      <c r="H1" s="60"/>
      <c r="I1" s="60"/>
      <c r="J1" s="95"/>
      <c r="K1" s="95"/>
      <c r="L1" s="102"/>
      <c r="M1" s="95"/>
      <c r="AT1" s="61"/>
    </row>
    <row r="2" spans="1:46" s="62" customFormat="1" ht="24.95" customHeight="1">
      <c r="A2" s="96"/>
      <c r="B2" s="60"/>
      <c r="C2" s="102"/>
      <c r="D2" s="95"/>
      <c r="E2" s="95"/>
      <c r="F2" s="95"/>
      <c r="G2" s="95"/>
      <c r="H2" s="95"/>
      <c r="I2" s="95"/>
      <c r="J2" s="95"/>
      <c r="K2" s="95"/>
      <c r="L2" s="102"/>
      <c r="M2" s="95"/>
      <c r="AT2" s="61"/>
    </row>
    <row r="3" spans="1:46" s="62" customFormat="1" ht="24.95" customHeight="1">
      <c r="A3" s="96"/>
      <c r="B3" s="60"/>
      <c r="C3" s="236" t="str">
        <f>Índice!B48</f>
        <v>CAPITAL NATURAL</v>
      </c>
      <c r="D3" s="95"/>
      <c r="E3" s="231" t="s">
        <v>467</v>
      </c>
      <c r="F3" s="231" t="s">
        <v>544</v>
      </c>
      <c r="G3" s="231" t="s">
        <v>545</v>
      </c>
      <c r="H3" s="231" t="s">
        <v>546</v>
      </c>
      <c r="I3" s="231" t="s">
        <v>547</v>
      </c>
      <c r="J3" s="95"/>
      <c r="K3" s="95"/>
      <c r="L3" s="102"/>
      <c r="M3" s="95"/>
      <c r="AT3" s="61"/>
    </row>
    <row r="4" spans="1:46" s="62" customFormat="1" ht="24.95" customHeight="1">
      <c r="A4" s="96"/>
      <c r="B4" s="60"/>
      <c r="C4" s="118" t="str">
        <f>Índice!C48</f>
        <v>Estratégia climática &amp; transição energética</v>
      </c>
      <c r="D4" s="95"/>
      <c r="E4" s="231" t="s">
        <v>548</v>
      </c>
      <c r="F4" s="231" t="s">
        <v>550</v>
      </c>
      <c r="G4" s="231" t="s">
        <v>557</v>
      </c>
      <c r="H4" s="231" t="s">
        <v>558</v>
      </c>
      <c r="I4" s="231" t="s">
        <v>559</v>
      </c>
      <c r="J4" s="95"/>
      <c r="K4" s="95"/>
      <c r="L4" s="102"/>
      <c r="M4" s="95"/>
      <c r="AT4" s="61"/>
    </row>
    <row r="5" spans="1:46" s="62" customFormat="1" ht="24.95" customHeight="1">
      <c r="A5" s="96"/>
      <c r="B5" s="60"/>
      <c r="C5" s="102"/>
      <c r="D5" s="95"/>
      <c r="E5" s="376" t="s">
        <v>561</v>
      </c>
      <c r="F5" s="377" t="s">
        <v>563</v>
      </c>
      <c r="G5" s="375"/>
      <c r="H5" s="375"/>
      <c r="I5" s="375"/>
      <c r="J5" s="95"/>
      <c r="K5" s="95"/>
      <c r="L5" s="102"/>
      <c r="M5" s="95"/>
      <c r="AT5" s="61"/>
    </row>
    <row r="6" spans="1:46" s="62" customFormat="1" ht="24.95" customHeight="1">
      <c r="A6" s="94"/>
      <c r="B6" s="60"/>
      <c r="C6" s="229" t="str">
        <f>Índice!D48</f>
        <v>GRI 3-3</v>
      </c>
      <c r="D6" s="765" t="str">
        <f>Índice!E48</f>
        <v>Estratégia climática</v>
      </c>
      <c r="E6" s="723"/>
      <c r="F6" s="723"/>
      <c r="G6" s="723"/>
      <c r="H6" s="723"/>
      <c r="I6" s="724"/>
      <c r="J6" s="53"/>
      <c r="K6" s="53"/>
      <c r="L6" s="771"/>
      <c r="M6" s="772"/>
      <c r="N6" s="74"/>
      <c r="O6" s="75"/>
      <c r="P6" s="75"/>
      <c r="Q6" s="75"/>
      <c r="R6" s="75"/>
      <c r="S6" s="75"/>
      <c r="T6" s="75"/>
      <c r="U6" s="75"/>
      <c r="V6" s="68"/>
      <c r="W6" s="68"/>
      <c r="X6" s="68"/>
      <c r="Y6" s="68"/>
      <c r="Z6" s="68"/>
      <c r="AA6" s="68"/>
      <c r="AB6" s="68"/>
      <c r="AC6" s="68"/>
      <c r="AD6" s="68"/>
      <c r="AE6" s="68"/>
      <c r="AF6" s="68"/>
      <c r="AG6" s="68"/>
      <c r="AH6" s="68"/>
      <c r="AI6" s="68"/>
      <c r="AJ6" s="68"/>
      <c r="AK6" s="68"/>
      <c r="AL6" s="68"/>
      <c r="AM6" s="68"/>
      <c r="AN6" s="68"/>
      <c r="AO6" s="68"/>
      <c r="AP6" s="68"/>
      <c r="AQ6" s="68"/>
      <c r="AR6" s="68"/>
      <c r="AS6" s="68"/>
      <c r="AT6" s="61"/>
    </row>
    <row r="7" spans="1:46" s="62" customFormat="1" ht="24.95" customHeight="1">
      <c r="A7" s="98"/>
      <c r="B7" s="76"/>
      <c r="C7" s="773" t="s">
        <v>841</v>
      </c>
      <c r="D7" s="719"/>
      <c r="E7" s="719"/>
      <c r="F7" s="719"/>
      <c r="G7" s="719"/>
      <c r="H7" s="719"/>
      <c r="I7" s="719"/>
      <c r="J7" s="91"/>
      <c r="K7" s="91"/>
      <c r="L7" s="91"/>
      <c r="M7" s="73"/>
      <c r="N7" s="74"/>
      <c r="O7" s="75"/>
      <c r="P7" s="75"/>
      <c r="Q7" s="75"/>
      <c r="R7" s="75"/>
      <c r="S7" s="75"/>
      <c r="T7" s="75"/>
      <c r="U7" s="75"/>
      <c r="V7" s="68"/>
      <c r="W7" s="68"/>
      <c r="X7" s="68"/>
      <c r="Y7" s="68"/>
      <c r="Z7" s="68"/>
      <c r="AA7" s="68"/>
      <c r="AB7" s="68"/>
      <c r="AC7" s="68"/>
      <c r="AD7" s="68"/>
      <c r="AE7" s="68"/>
      <c r="AF7" s="68"/>
      <c r="AG7" s="68"/>
      <c r="AH7" s="68"/>
      <c r="AI7" s="68"/>
      <c r="AJ7" s="68"/>
      <c r="AK7" s="68"/>
      <c r="AL7" s="68"/>
      <c r="AM7" s="68"/>
      <c r="AN7" s="68"/>
      <c r="AO7" s="68"/>
      <c r="AP7" s="68"/>
      <c r="AQ7" s="68"/>
      <c r="AR7" s="68"/>
      <c r="AS7" s="68"/>
      <c r="AT7" s="61"/>
    </row>
    <row r="8" spans="1:46" s="62" customFormat="1" ht="24.95" customHeight="1">
      <c r="A8" s="98"/>
      <c r="B8" s="76"/>
      <c r="C8" s="774"/>
      <c r="D8" s="718"/>
      <c r="E8" s="718"/>
      <c r="F8" s="718"/>
      <c r="G8" s="718"/>
      <c r="H8" s="718"/>
      <c r="I8" s="718"/>
      <c r="J8" s="89"/>
      <c r="K8" s="89"/>
      <c r="L8" s="89"/>
      <c r="M8" s="77"/>
      <c r="N8" s="74"/>
      <c r="O8" s="75"/>
      <c r="P8" s="75"/>
      <c r="Q8" s="75"/>
      <c r="R8" s="75"/>
      <c r="S8" s="75"/>
      <c r="T8" s="75"/>
      <c r="U8" s="75"/>
      <c r="V8" s="68"/>
      <c r="W8" s="68"/>
      <c r="X8" s="68"/>
      <c r="Y8" s="68"/>
      <c r="Z8" s="68"/>
      <c r="AA8" s="68"/>
      <c r="AB8" s="68"/>
      <c r="AC8" s="68"/>
      <c r="AD8" s="68"/>
      <c r="AE8" s="68"/>
      <c r="AF8" s="68"/>
      <c r="AG8" s="68"/>
      <c r="AH8" s="68"/>
      <c r="AI8" s="68"/>
      <c r="AJ8" s="68"/>
      <c r="AK8" s="68"/>
      <c r="AL8" s="68"/>
      <c r="AM8" s="68"/>
      <c r="AN8" s="68"/>
      <c r="AO8" s="68"/>
      <c r="AP8" s="68"/>
      <c r="AQ8" s="68"/>
      <c r="AR8" s="68"/>
      <c r="AS8" s="68"/>
      <c r="AT8" s="61"/>
    </row>
    <row r="9" spans="1:46" s="62" customFormat="1" ht="24.95" customHeight="1">
      <c r="A9" s="98"/>
      <c r="B9" s="76"/>
      <c r="C9" s="774"/>
      <c r="D9" s="718"/>
      <c r="E9" s="718"/>
      <c r="F9" s="718"/>
      <c r="G9" s="718"/>
      <c r="H9" s="718"/>
      <c r="I9" s="718"/>
      <c r="J9" s="89"/>
      <c r="K9" s="89"/>
      <c r="L9" s="89"/>
      <c r="M9" s="77"/>
      <c r="N9" s="74"/>
      <c r="O9" s="75"/>
      <c r="P9" s="75"/>
      <c r="Q9" s="75"/>
      <c r="R9" s="75"/>
      <c r="S9" s="75"/>
      <c r="T9" s="75"/>
      <c r="U9" s="75"/>
      <c r="V9" s="68"/>
      <c r="W9" s="68"/>
      <c r="X9" s="68"/>
      <c r="Y9" s="68"/>
      <c r="Z9" s="68"/>
      <c r="AA9" s="68"/>
      <c r="AB9" s="68"/>
      <c r="AC9" s="68"/>
      <c r="AD9" s="68"/>
      <c r="AE9" s="68"/>
      <c r="AF9" s="68"/>
      <c r="AG9" s="68"/>
      <c r="AH9" s="68"/>
      <c r="AI9" s="68"/>
      <c r="AJ9" s="68"/>
      <c r="AK9" s="68"/>
      <c r="AL9" s="68"/>
      <c r="AM9" s="68"/>
      <c r="AN9" s="68"/>
      <c r="AO9" s="68"/>
      <c r="AP9" s="68"/>
      <c r="AQ9" s="68"/>
      <c r="AR9" s="68"/>
      <c r="AS9" s="68"/>
      <c r="AT9" s="61"/>
    </row>
    <row r="10" spans="1:46" s="62" customFormat="1" ht="24.95" customHeight="1">
      <c r="A10" s="98"/>
      <c r="B10" s="76"/>
      <c r="C10" s="774"/>
      <c r="D10" s="718"/>
      <c r="E10" s="718"/>
      <c r="F10" s="718"/>
      <c r="G10" s="718"/>
      <c r="H10" s="718"/>
      <c r="I10" s="718"/>
      <c r="J10" s="89"/>
      <c r="K10" s="89"/>
      <c r="L10" s="89"/>
      <c r="M10" s="77"/>
      <c r="N10" s="74"/>
      <c r="O10" s="75"/>
      <c r="P10" s="75"/>
      <c r="Q10" s="75"/>
      <c r="R10" s="75"/>
      <c r="S10" s="75"/>
      <c r="T10" s="75"/>
      <c r="U10" s="75"/>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1"/>
    </row>
    <row r="11" spans="1:46" s="62" customFormat="1" ht="24.95" customHeight="1">
      <c r="A11" s="98"/>
      <c r="B11" s="76"/>
      <c r="C11" s="774"/>
      <c r="D11" s="718"/>
      <c r="E11" s="718"/>
      <c r="F11" s="718"/>
      <c r="G11" s="718"/>
      <c r="H11" s="718"/>
      <c r="I11" s="718"/>
      <c r="J11" s="89"/>
      <c r="K11" s="89"/>
      <c r="L11" s="89"/>
      <c r="M11" s="77"/>
      <c r="N11" s="74"/>
      <c r="O11" s="75"/>
      <c r="P11" s="75"/>
      <c r="Q11" s="75"/>
      <c r="R11" s="75"/>
      <c r="S11" s="75"/>
      <c r="T11" s="75"/>
      <c r="U11" s="75"/>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1"/>
    </row>
    <row r="12" spans="1:46" s="62" customFormat="1" ht="24.95" customHeight="1">
      <c r="A12" s="98"/>
      <c r="B12" s="76"/>
      <c r="C12" s="774"/>
      <c r="D12" s="718"/>
      <c r="E12" s="718"/>
      <c r="F12" s="718"/>
      <c r="G12" s="718"/>
      <c r="H12" s="718"/>
      <c r="I12" s="718"/>
      <c r="J12" s="89"/>
      <c r="K12" s="89"/>
      <c r="L12" s="89"/>
      <c r="M12" s="77"/>
      <c r="N12" s="74"/>
      <c r="O12" s="75"/>
      <c r="P12" s="75"/>
      <c r="Q12" s="75"/>
      <c r="R12" s="75"/>
      <c r="S12" s="75"/>
      <c r="T12" s="75"/>
      <c r="U12" s="75"/>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1"/>
    </row>
    <row r="13" spans="1:46" s="62" customFormat="1" ht="24.95" customHeight="1">
      <c r="A13" s="98"/>
      <c r="B13" s="76"/>
      <c r="C13" s="774"/>
      <c r="D13" s="718"/>
      <c r="E13" s="718"/>
      <c r="F13" s="718"/>
      <c r="G13" s="718"/>
      <c r="H13" s="718"/>
      <c r="I13" s="718"/>
      <c r="J13" s="89"/>
      <c r="K13" s="89"/>
      <c r="L13" s="89"/>
      <c r="M13" s="77"/>
      <c r="N13" s="74"/>
      <c r="O13" s="75"/>
      <c r="P13" s="75"/>
      <c r="Q13" s="75"/>
      <c r="R13" s="75"/>
      <c r="S13" s="75"/>
      <c r="T13" s="75"/>
      <c r="U13" s="75"/>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1"/>
    </row>
    <row r="14" spans="1:46" s="62" customFormat="1" ht="24.95" customHeight="1">
      <c r="A14" s="98"/>
      <c r="B14" s="76"/>
      <c r="C14" s="774"/>
      <c r="D14" s="718"/>
      <c r="E14" s="718"/>
      <c r="F14" s="718"/>
      <c r="G14" s="718"/>
      <c r="H14" s="718"/>
      <c r="I14" s="718"/>
      <c r="J14" s="89"/>
      <c r="K14" s="89"/>
      <c r="L14" s="89"/>
      <c r="M14" s="77"/>
      <c r="N14" s="74"/>
      <c r="O14" s="75"/>
      <c r="P14" s="75"/>
      <c r="Q14" s="75"/>
      <c r="R14" s="75"/>
      <c r="S14" s="75"/>
      <c r="T14" s="75"/>
      <c r="U14" s="75"/>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1"/>
    </row>
    <row r="15" spans="1:46" s="62" customFormat="1" ht="24.95" customHeight="1">
      <c r="A15" s="98"/>
      <c r="B15" s="76"/>
      <c r="C15" s="774"/>
      <c r="D15" s="718"/>
      <c r="E15" s="718"/>
      <c r="F15" s="718"/>
      <c r="G15" s="718"/>
      <c r="H15" s="718"/>
      <c r="I15" s="718"/>
      <c r="J15" s="89"/>
      <c r="K15" s="89"/>
      <c r="L15" s="89"/>
      <c r="M15" s="77"/>
      <c r="N15" s="74"/>
      <c r="O15" s="75"/>
      <c r="P15" s="75"/>
      <c r="Q15" s="75"/>
      <c r="R15" s="75"/>
      <c r="S15" s="75"/>
      <c r="T15" s="75"/>
      <c r="U15" s="75"/>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1"/>
    </row>
    <row r="16" spans="1:46" s="62" customFormat="1" ht="24.95" customHeight="1">
      <c r="A16" s="98"/>
      <c r="B16" s="76"/>
      <c r="C16" s="774"/>
      <c r="D16" s="718"/>
      <c r="E16" s="718"/>
      <c r="F16" s="718"/>
      <c r="G16" s="718"/>
      <c r="H16" s="718"/>
      <c r="I16" s="718"/>
      <c r="J16" s="89"/>
      <c r="K16" s="89"/>
      <c r="L16" s="89"/>
      <c r="M16" s="77"/>
      <c r="N16" s="74"/>
      <c r="O16" s="75"/>
      <c r="P16" s="75"/>
      <c r="Q16" s="75"/>
      <c r="R16" s="75"/>
      <c r="S16" s="75"/>
      <c r="T16" s="75"/>
      <c r="U16" s="75"/>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1"/>
    </row>
    <row r="17" spans="1:46" s="62" customFormat="1" ht="24.95" customHeight="1">
      <c r="A17" s="98"/>
      <c r="B17" s="76"/>
      <c r="C17" s="774"/>
      <c r="D17" s="718"/>
      <c r="E17" s="718"/>
      <c r="F17" s="718"/>
      <c r="G17" s="718"/>
      <c r="H17" s="718"/>
      <c r="I17" s="718"/>
      <c r="J17" s="89"/>
      <c r="K17" s="89"/>
      <c r="L17" s="89"/>
      <c r="M17" s="77"/>
      <c r="N17" s="74"/>
      <c r="O17" s="75"/>
      <c r="P17" s="75"/>
      <c r="Q17" s="75"/>
      <c r="R17" s="75"/>
      <c r="S17" s="75"/>
      <c r="T17" s="75"/>
      <c r="U17" s="75"/>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1"/>
    </row>
    <row r="18" spans="1:46" s="62" customFormat="1" ht="24.95" customHeight="1">
      <c r="A18" s="98"/>
      <c r="B18" s="76"/>
      <c r="C18" s="774"/>
      <c r="D18" s="718"/>
      <c r="E18" s="718"/>
      <c r="F18" s="718"/>
      <c r="G18" s="718"/>
      <c r="H18" s="718"/>
      <c r="I18" s="718"/>
      <c r="J18" s="89"/>
      <c r="K18" s="89"/>
      <c r="L18" s="89"/>
      <c r="M18" s="77"/>
      <c r="N18" s="74"/>
      <c r="O18" s="75"/>
      <c r="P18" s="75"/>
      <c r="Q18" s="75"/>
      <c r="R18" s="75"/>
      <c r="S18" s="75"/>
      <c r="T18" s="75"/>
      <c r="U18" s="75"/>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1"/>
    </row>
    <row r="19" spans="1:46" s="62" customFormat="1" ht="24.95" customHeight="1">
      <c r="A19" s="94"/>
      <c r="B19" s="76"/>
      <c r="C19" s="774"/>
      <c r="D19" s="718"/>
      <c r="E19" s="718"/>
      <c r="F19" s="718"/>
      <c r="G19" s="718"/>
      <c r="H19" s="718"/>
      <c r="I19" s="718"/>
      <c r="J19" s="89"/>
      <c r="K19" s="89"/>
      <c r="L19" s="89"/>
      <c r="M19" s="77"/>
      <c r="N19" s="74"/>
      <c r="O19" s="75"/>
      <c r="P19" s="75"/>
      <c r="Q19" s="75"/>
      <c r="R19" s="75"/>
      <c r="S19" s="75"/>
      <c r="T19" s="75"/>
      <c r="U19" s="75"/>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1"/>
    </row>
    <row r="20" spans="1:46" s="62" customFormat="1" ht="24.95" customHeight="1">
      <c r="A20" s="94"/>
      <c r="B20" s="76"/>
      <c r="C20" s="88"/>
      <c r="D20" s="93"/>
      <c r="E20" s="93"/>
      <c r="F20" s="93"/>
      <c r="G20" s="93"/>
      <c r="H20" s="93"/>
      <c r="I20" s="93"/>
      <c r="J20" s="93"/>
      <c r="K20" s="93"/>
      <c r="L20" s="93"/>
      <c r="M20" s="68"/>
      <c r="N20" s="74"/>
      <c r="O20" s="75"/>
      <c r="P20" s="75"/>
      <c r="Q20" s="75"/>
      <c r="R20" s="75"/>
      <c r="S20" s="75"/>
      <c r="T20" s="75"/>
      <c r="U20" s="75"/>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1"/>
    </row>
    <row r="21" spans="1:46" s="62" customFormat="1" ht="24.95" customHeight="1">
      <c r="A21" s="94"/>
      <c r="B21" s="76"/>
      <c r="C21" s="332" t="str">
        <f>Índice!D49</f>
        <v>GRI 305-1</v>
      </c>
      <c r="D21" s="777" t="str">
        <f>Índice!E49</f>
        <v>Emissões diretas (Escopo 1) de gases de efeito estufa (GEE)</v>
      </c>
      <c r="E21" s="723"/>
      <c r="F21" s="723"/>
      <c r="G21" s="723"/>
      <c r="H21" s="723"/>
      <c r="I21" s="724"/>
      <c r="J21" s="53"/>
      <c r="K21" s="53"/>
      <c r="L21" s="50"/>
      <c r="M21" s="70"/>
      <c r="N21" s="74"/>
      <c r="O21" s="75"/>
      <c r="P21" s="75"/>
      <c r="Q21" s="75"/>
      <c r="R21" s="75"/>
      <c r="S21" s="75"/>
      <c r="T21" s="75"/>
      <c r="U21" s="75"/>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1"/>
    </row>
    <row r="22" spans="1:46" s="62" customFormat="1" ht="24.95" customHeight="1">
      <c r="A22" s="94"/>
      <c r="B22" s="76"/>
      <c r="C22" s="333" t="str">
        <f>Índice!D55</f>
        <v>SASB IF-EU-110a.1</v>
      </c>
      <c r="D22" s="777" t="str">
        <f>Índice!E55</f>
        <v>Emissões globais brutas do Escopo 1, porcentagem coberta por regulamentos de limitação de emissões</v>
      </c>
      <c r="E22" s="777"/>
      <c r="F22" s="777"/>
      <c r="G22" s="777"/>
      <c r="H22" s="777"/>
      <c r="I22" s="778"/>
      <c r="J22" s="53"/>
      <c r="K22" s="53"/>
      <c r="L22" s="50"/>
      <c r="M22" s="70"/>
      <c r="N22" s="74"/>
      <c r="O22" s="75"/>
      <c r="P22" s="75"/>
      <c r="Q22" s="75"/>
      <c r="R22" s="75"/>
      <c r="S22" s="75"/>
      <c r="T22" s="75"/>
      <c r="U22" s="75"/>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1"/>
    </row>
    <row r="23" spans="1:46" s="62" customFormat="1" ht="24.95" customHeight="1">
      <c r="A23" s="94"/>
      <c r="B23" s="76"/>
      <c r="C23" s="727" t="s">
        <v>801</v>
      </c>
      <c r="D23" s="726"/>
      <c r="E23" s="726"/>
      <c r="F23" s="726"/>
      <c r="G23" s="726"/>
      <c r="H23" s="726"/>
      <c r="I23" s="726"/>
      <c r="J23" s="85"/>
      <c r="L23" s="50"/>
      <c r="M23" s="70"/>
      <c r="N23" s="74"/>
      <c r="O23" s="75"/>
      <c r="P23" s="75"/>
      <c r="Q23" s="75"/>
      <c r="R23" s="75"/>
      <c r="S23" s="75"/>
      <c r="T23" s="75"/>
      <c r="U23" s="75"/>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1"/>
    </row>
    <row r="24" spans="1:46" s="62" customFormat="1" ht="35.1" customHeight="1">
      <c r="A24" s="94"/>
      <c r="B24" s="76"/>
      <c r="C24" s="768" t="s">
        <v>788</v>
      </c>
      <c r="D24" s="769"/>
      <c r="E24" s="769"/>
      <c r="F24" s="769"/>
      <c r="G24" s="769"/>
      <c r="H24" s="50"/>
      <c r="I24" s="50"/>
      <c r="J24" s="87"/>
      <c r="L24" s="50"/>
      <c r="M24" s="70"/>
      <c r="N24" s="74"/>
      <c r="O24" s="75"/>
      <c r="P24" s="75"/>
      <c r="Q24" s="75"/>
      <c r="R24" s="75"/>
      <c r="S24" s="75"/>
      <c r="T24" s="75"/>
      <c r="U24" s="75"/>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1"/>
    </row>
    <row r="25" spans="1:46" s="62" customFormat="1" ht="35.1" customHeight="1" thickBot="1">
      <c r="A25" s="94"/>
      <c r="B25" s="76"/>
      <c r="C25" s="766" t="s">
        <v>797</v>
      </c>
      <c r="D25" s="766"/>
      <c r="E25" s="329">
        <v>2022</v>
      </c>
      <c r="F25" s="329">
        <v>2023</v>
      </c>
      <c r="G25" s="330">
        <v>2024</v>
      </c>
      <c r="H25" s="240"/>
      <c r="I25" s="240"/>
      <c r="J25" s="240"/>
      <c r="L25" s="50"/>
      <c r="M25" s="70"/>
      <c r="N25" s="74"/>
      <c r="O25" s="75"/>
      <c r="P25" s="75"/>
      <c r="Q25" s="75"/>
      <c r="R25" s="75"/>
      <c r="S25" s="75"/>
      <c r="T25" s="75"/>
      <c r="U25" s="75"/>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1"/>
    </row>
    <row r="26" spans="1:46" s="62" customFormat="1" ht="24.95" customHeight="1">
      <c r="A26" s="94"/>
      <c r="B26" s="76"/>
      <c r="C26" s="758" t="s">
        <v>182</v>
      </c>
      <c r="D26" s="758"/>
      <c r="E26" s="346">
        <v>2184049</v>
      </c>
      <c r="F26" s="346">
        <v>2357385</v>
      </c>
      <c r="G26" s="347">
        <v>3827253.943645</v>
      </c>
      <c r="H26" s="240"/>
      <c r="I26" s="240"/>
      <c r="J26" s="240"/>
      <c r="L26" s="50"/>
      <c r="M26" s="70"/>
      <c r="N26" s="74"/>
      <c r="O26" s="75"/>
      <c r="P26" s="75"/>
      <c r="Q26" s="75"/>
      <c r="R26" s="75"/>
      <c r="S26" s="75"/>
      <c r="T26" s="75"/>
      <c r="U26" s="75"/>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1"/>
    </row>
    <row r="27" spans="1:46" s="62" customFormat="1" ht="24.95" customHeight="1">
      <c r="A27" s="94"/>
      <c r="B27" s="76"/>
      <c r="C27" s="758" t="s">
        <v>786</v>
      </c>
      <c r="D27" s="758"/>
      <c r="E27" s="346">
        <v>490804</v>
      </c>
      <c r="F27" s="346">
        <v>346782</v>
      </c>
      <c r="G27" s="347">
        <v>872885.67272200005</v>
      </c>
      <c r="H27" s="240"/>
      <c r="I27" s="240"/>
      <c r="J27" s="240"/>
      <c r="L27" s="50"/>
      <c r="M27" s="70"/>
      <c r="N27" s="74"/>
      <c r="O27" s="75"/>
      <c r="P27" s="75"/>
      <c r="Q27" s="75"/>
      <c r="R27" s="75"/>
      <c r="S27" s="75"/>
      <c r="T27" s="75"/>
      <c r="U27" s="75"/>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1"/>
    </row>
    <row r="28" spans="1:46" s="62" customFormat="1" ht="24.95" customHeight="1">
      <c r="A28" s="94"/>
      <c r="B28" s="76"/>
      <c r="C28" s="758" t="s">
        <v>183</v>
      </c>
      <c r="D28" s="758"/>
      <c r="E28" s="346">
        <v>5436</v>
      </c>
      <c r="F28" s="346">
        <v>4851</v>
      </c>
      <c r="G28" s="347">
        <v>7327.0619999999999</v>
      </c>
      <c r="H28" s="240"/>
      <c r="I28" s="240"/>
      <c r="J28" s="240"/>
      <c r="L28" s="50"/>
      <c r="M28" s="70"/>
      <c r="N28" s="74"/>
      <c r="O28" s="75"/>
      <c r="P28" s="75"/>
      <c r="Q28" s="75"/>
      <c r="R28" s="75"/>
      <c r="S28" s="75"/>
      <c r="T28" s="75"/>
      <c r="U28" s="75"/>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1"/>
    </row>
    <row r="29" spans="1:46" s="62" customFormat="1" ht="24.95" customHeight="1">
      <c r="A29" s="94"/>
      <c r="B29" s="76"/>
      <c r="C29" s="758" t="s">
        <v>184</v>
      </c>
      <c r="D29" s="758"/>
      <c r="E29" s="346">
        <v>1109</v>
      </c>
      <c r="F29" s="346">
        <v>567</v>
      </c>
      <c r="G29" s="347">
        <v>593.28805899999998</v>
      </c>
      <c r="H29" s="240"/>
      <c r="I29" s="240"/>
      <c r="J29" s="240"/>
      <c r="L29" s="50"/>
      <c r="M29" s="70"/>
      <c r="N29" s="74"/>
      <c r="O29" s="75"/>
      <c r="P29" s="75"/>
      <c r="Q29" s="75"/>
      <c r="R29" s="75"/>
      <c r="S29" s="75"/>
      <c r="T29" s="75"/>
      <c r="U29" s="75"/>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1"/>
    </row>
    <row r="30" spans="1:46" s="62" customFormat="1" ht="24.95" customHeight="1">
      <c r="A30" s="94"/>
      <c r="B30" s="76"/>
      <c r="C30" s="758" t="s">
        <v>185</v>
      </c>
      <c r="D30" s="758"/>
      <c r="E30" s="346" t="s">
        <v>55</v>
      </c>
      <c r="F30" s="346">
        <v>27</v>
      </c>
      <c r="G30" s="347">
        <v>2542.1159830000001</v>
      </c>
      <c r="H30" s="240"/>
      <c r="I30" s="240"/>
      <c r="J30" s="240"/>
      <c r="L30" s="50"/>
      <c r="M30" s="70"/>
      <c r="N30" s="74"/>
      <c r="O30" s="75"/>
      <c r="P30" s="75"/>
      <c r="Q30" s="75"/>
      <c r="R30" s="75"/>
      <c r="S30" s="75"/>
      <c r="T30" s="75"/>
      <c r="U30" s="75"/>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1"/>
    </row>
    <row r="31" spans="1:46" s="62" customFormat="1" ht="24.95" customHeight="1">
      <c r="A31" s="94"/>
      <c r="B31" s="76"/>
      <c r="C31" s="775" t="s">
        <v>62</v>
      </c>
      <c r="D31" s="775"/>
      <c r="E31" s="341">
        <v>2681397</v>
      </c>
      <c r="F31" s="341">
        <v>2709612</v>
      </c>
      <c r="G31" s="348">
        <v>4710602.0820000004</v>
      </c>
      <c r="H31" s="240"/>
      <c r="I31" s="240"/>
      <c r="J31" s="240"/>
      <c r="L31" s="50"/>
      <c r="M31" s="70"/>
      <c r="N31" s="74"/>
      <c r="O31" s="75"/>
      <c r="P31" s="75"/>
      <c r="Q31" s="75"/>
      <c r="R31" s="75"/>
      <c r="S31" s="75"/>
      <c r="T31" s="75"/>
      <c r="U31" s="75"/>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1"/>
    </row>
    <row r="32" spans="1:46" s="62" customFormat="1" ht="35.1" customHeight="1">
      <c r="A32" s="94"/>
      <c r="B32" s="76"/>
      <c r="C32" s="784" t="s">
        <v>785</v>
      </c>
      <c r="D32" s="785"/>
      <c r="E32" s="785"/>
      <c r="F32" s="785"/>
      <c r="G32" s="785"/>
      <c r="H32" s="240"/>
      <c r="I32" s="240"/>
      <c r="J32" s="240"/>
      <c r="L32" s="50"/>
      <c r="M32" s="70"/>
      <c r="N32" s="74"/>
      <c r="O32" s="75"/>
      <c r="P32" s="75"/>
      <c r="Q32" s="75"/>
      <c r="R32" s="75"/>
      <c r="S32" s="75"/>
      <c r="T32" s="75"/>
      <c r="U32" s="75"/>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1"/>
    </row>
    <row r="33" spans="1:46" s="62" customFormat="1" ht="24.95" customHeight="1">
      <c r="A33" s="94"/>
      <c r="B33" s="76"/>
      <c r="C33" s="761" t="s">
        <v>773</v>
      </c>
      <c r="D33" s="761"/>
      <c r="E33" s="761"/>
      <c r="F33" s="761"/>
      <c r="G33" s="761"/>
      <c r="H33" s="198"/>
      <c r="I33" s="198"/>
      <c r="J33" s="198"/>
      <c r="K33" s="198"/>
      <c r="L33" s="50"/>
      <c r="M33" s="70"/>
      <c r="N33" s="74"/>
      <c r="O33" s="75"/>
      <c r="P33" s="75"/>
      <c r="Q33" s="75"/>
      <c r="R33" s="75"/>
      <c r="S33" s="75"/>
      <c r="T33" s="75"/>
      <c r="U33" s="75"/>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1"/>
    </row>
    <row r="34" spans="1:46" s="62" customFormat="1" ht="24.95" customHeight="1">
      <c r="A34" s="94"/>
      <c r="B34" s="76"/>
      <c r="C34" s="761" t="s">
        <v>774</v>
      </c>
      <c r="D34" s="761"/>
      <c r="E34" s="761"/>
      <c r="F34" s="761"/>
      <c r="G34" s="761"/>
      <c r="H34" s="365"/>
      <c r="L34" s="50"/>
      <c r="M34" s="70"/>
      <c r="N34" s="74"/>
      <c r="O34" s="75"/>
      <c r="P34" s="75"/>
      <c r="Q34" s="75"/>
      <c r="R34" s="75"/>
      <c r="S34" s="75"/>
      <c r="T34" s="75"/>
      <c r="U34" s="75"/>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1"/>
    </row>
    <row r="35" spans="1:46" s="62" customFormat="1" ht="24.95" customHeight="1">
      <c r="A35" s="94"/>
      <c r="B35" s="76"/>
      <c r="C35" s="761"/>
      <c r="D35" s="761"/>
      <c r="E35" s="761"/>
      <c r="F35" s="761"/>
      <c r="G35" s="761"/>
      <c r="H35" s="365"/>
      <c r="L35" s="50"/>
      <c r="M35" s="70"/>
      <c r="N35" s="74"/>
      <c r="O35" s="75"/>
      <c r="P35" s="75"/>
      <c r="Q35" s="75"/>
      <c r="R35" s="75"/>
      <c r="S35" s="75"/>
      <c r="T35" s="75"/>
      <c r="U35" s="75"/>
      <c r="V35" s="68"/>
      <c r="W35" s="68"/>
      <c r="X35" s="68"/>
      <c r="Y35" s="68"/>
      <c r="Z35" s="68"/>
      <c r="AA35" s="68"/>
      <c r="AB35" s="68"/>
      <c r="AC35" s="68"/>
      <c r="AD35" s="68"/>
      <c r="AE35" s="68"/>
      <c r="AF35" s="68"/>
      <c r="AG35" s="68"/>
      <c r="AH35" s="68"/>
      <c r="AI35" s="68"/>
      <c r="AJ35" s="68"/>
      <c r="AK35" s="68"/>
      <c r="AL35" s="68"/>
      <c r="AM35" s="68"/>
      <c r="AN35" s="68"/>
      <c r="AO35" s="68"/>
      <c r="AP35" s="68"/>
      <c r="AQ35" s="68"/>
      <c r="AR35" s="68"/>
      <c r="AS35" s="68"/>
      <c r="AT35" s="61"/>
    </row>
    <row r="36" spans="1:46" s="62" customFormat="1" ht="24.95" customHeight="1">
      <c r="A36" s="94"/>
      <c r="B36" s="76"/>
      <c r="C36" s="761"/>
      <c r="D36" s="761"/>
      <c r="E36" s="761"/>
      <c r="F36" s="761"/>
      <c r="G36" s="761"/>
      <c r="H36" s="365"/>
      <c r="L36" s="50"/>
      <c r="M36" s="70"/>
      <c r="N36" s="74"/>
      <c r="O36" s="75"/>
      <c r="P36" s="75"/>
      <c r="Q36" s="75"/>
      <c r="R36" s="75"/>
      <c r="S36" s="75"/>
      <c r="T36" s="75"/>
      <c r="U36" s="75"/>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1"/>
    </row>
    <row r="37" spans="1:46" s="62" customFormat="1" ht="35.1" customHeight="1">
      <c r="A37" s="94"/>
      <c r="B37" s="76"/>
      <c r="C37" s="761" t="s">
        <v>787</v>
      </c>
      <c r="D37" s="761"/>
      <c r="E37" s="761"/>
      <c r="F37" s="761"/>
      <c r="G37" s="761"/>
      <c r="H37" s="365"/>
      <c r="L37" s="50"/>
      <c r="M37" s="70"/>
      <c r="N37" s="74"/>
      <c r="O37" s="75"/>
      <c r="P37" s="75"/>
      <c r="Q37" s="75"/>
      <c r="R37" s="75"/>
      <c r="S37" s="75"/>
      <c r="T37" s="75"/>
      <c r="U37" s="75"/>
      <c r="V37" s="68"/>
      <c r="W37" s="68"/>
      <c r="X37" s="68"/>
      <c r="Y37" s="68"/>
      <c r="Z37" s="68"/>
      <c r="AA37" s="68"/>
      <c r="AB37" s="68"/>
      <c r="AC37" s="68"/>
      <c r="AD37" s="68"/>
      <c r="AE37" s="68"/>
      <c r="AF37" s="68"/>
      <c r="AG37" s="68"/>
      <c r="AH37" s="68"/>
      <c r="AI37" s="68"/>
      <c r="AJ37" s="68"/>
      <c r="AK37" s="68"/>
      <c r="AL37" s="68"/>
      <c r="AM37" s="68"/>
      <c r="AN37" s="68"/>
      <c r="AO37" s="68"/>
      <c r="AP37" s="68"/>
      <c r="AQ37" s="68"/>
      <c r="AR37" s="68"/>
      <c r="AS37" s="68"/>
      <c r="AT37" s="61"/>
    </row>
    <row r="38" spans="1:46" s="62" customFormat="1" ht="24.95" customHeight="1">
      <c r="A38" s="94"/>
      <c r="B38" s="76"/>
      <c r="C38" s="768"/>
      <c r="D38" s="769"/>
      <c r="E38" s="769"/>
      <c r="F38" s="769"/>
      <c r="G38" s="769"/>
      <c r="L38" s="50"/>
      <c r="M38" s="70"/>
      <c r="N38" s="74"/>
      <c r="O38" s="75"/>
      <c r="P38" s="75"/>
      <c r="Q38" s="75"/>
      <c r="R38" s="75"/>
      <c r="S38" s="75"/>
      <c r="T38" s="75"/>
      <c r="U38" s="75"/>
      <c r="V38" s="68"/>
      <c r="W38" s="68"/>
      <c r="X38" s="68"/>
      <c r="Y38" s="68"/>
      <c r="Z38" s="68"/>
      <c r="AA38" s="68"/>
      <c r="AB38" s="68"/>
      <c r="AC38" s="68"/>
      <c r="AD38" s="68"/>
      <c r="AE38" s="68"/>
      <c r="AF38" s="68"/>
      <c r="AG38" s="68"/>
      <c r="AH38" s="68"/>
      <c r="AI38" s="68"/>
      <c r="AJ38" s="68"/>
      <c r="AK38" s="68"/>
      <c r="AL38" s="68"/>
      <c r="AM38" s="68"/>
      <c r="AN38" s="68"/>
      <c r="AO38" s="68"/>
      <c r="AP38" s="68"/>
      <c r="AQ38" s="68"/>
      <c r="AR38" s="68"/>
      <c r="AS38" s="68"/>
      <c r="AT38" s="61"/>
    </row>
    <row r="39" spans="1:46" s="62" customFormat="1" ht="35.1" customHeight="1" thickBot="1">
      <c r="A39" s="94"/>
      <c r="B39" s="76"/>
      <c r="C39" s="766" t="s">
        <v>798</v>
      </c>
      <c r="D39" s="766"/>
      <c r="E39" s="329">
        <v>2022</v>
      </c>
      <c r="F39" s="329">
        <v>2023</v>
      </c>
      <c r="G39" s="330">
        <v>2024</v>
      </c>
      <c r="L39" s="50"/>
      <c r="M39" s="70"/>
      <c r="N39" s="74"/>
      <c r="O39" s="75"/>
      <c r="P39" s="75"/>
      <c r="Q39" s="75"/>
      <c r="R39" s="75"/>
      <c r="S39" s="75"/>
      <c r="T39" s="75"/>
      <c r="U39" s="75"/>
      <c r="V39" s="68"/>
      <c r="W39" s="68"/>
      <c r="X39" s="68"/>
      <c r="Y39" s="68"/>
      <c r="Z39" s="68"/>
      <c r="AA39" s="68"/>
      <c r="AB39" s="68"/>
      <c r="AC39" s="68"/>
      <c r="AD39" s="68"/>
      <c r="AE39" s="68"/>
      <c r="AF39" s="68"/>
      <c r="AG39" s="68"/>
      <c r="AH39" s="68"/>
      <c r="AI39" s="68"/>
      <c r="AJ39" s="68"/>
      <c r="AK39" s="68"/>
      <c r="AL39" s="68"/>
      <c r="AM39" s="68"/>
      <c r="AN39" s="68"/>
      <c r="AO39" s="68"/>
      <c r="AP39" s="68"/>
      <c r="AQ39" s="68"/>
      <c r="AR39" s="68"/>
      <c r="AS39" s="68"/>
      <c r="AT39" s="61"/>
    </row>
    <row r="40" spans="1:46" s="62" customFormat="1" ht="24.95" customHeight="1">
      <c r="A40" s="94"/>
      <c r="B40" s="76"/>
      <c r="C40" s="776" t="s">
        <v>186</v>
      </c>
      <c r="D40" s="776"/>
      <c r="E40" s="349">
        <v>194</v>
      </c>
      <c r="F40" s="349">
        <v>352</v>
      </c>
      <c r="G40" s="350">
        <v>996.87249799999995</v>
      </c>
      <c r="L40" s="50"/>
      <c r="M40" s="70"/>
      <c r="N40" s="74"/>
      <c r="O40" s="75"/>
      <c r="P40" s="75"/>
      <c r="Q40" s="75"/>
      <c r="R40" s="75"/>
      <c r="S40" s="75"/>
      <c r="T40" s="75"/>
      <c r="U40" s="75"/>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1"/>
    </row>
    <row r="41" spans="1:46" s="62" customFormat="1" ht="24.95" customHeight="1">
      <c r="A41" s="94"/>
      <c r="B41" s="76"/>
      <c r="C41" s="758" t="s">
        <v>187</v>
      </c>
      <c r="D41" s="758"/>
      <c r="E41" s="346">
        <v>116</v>
      </c>
      <c r="F41" s="346">
        <v>78</v>
      </c>
      <c r="G41" s="351">
        <v>83.621950999999996</v>
      </c>
      <c r="L41" s="50"/>
      <c r="M41" s="70"/>
      <c r="N41" s="74"/>
      <c r="O41" s="75"/>
      <c r="P41" s="75"/>
      <c r="Q41" s="75"/>
      <c r="R41" s="75"/>
      <c r="S41" s="75"/>
      <c r="T41" s="75"/>
      <c r="U41" s="75"/>
      <c r="V41" s="68"/>
      <c r="W41" s="68"/>
      <c r="X41" s="68"/>
      <c r="Y41" s="68"/>
      <c r="Z41" s="68"/>
      <c r="AA41" s="68"/>
      <c r="AB41" s="68"/>
      <c r="AC41" s="68"/>
      <c r="AD41" s="68"/>
      <c r="AE41" s="68"/>
      <c r="AF41" s="68"/>
      <c r="AG41" s="68"/>
      <c r="AH41" s="68"/>
      <c r="AI41" s="68"/>
      <c r="AJ41" s="68"/>
      <c r="AK41" s="68"/>
      <c r="AL41" s="68"/>
      <c r="AM41" s="68"/>
      <c r="AN41" s="68"/>
      <c r="AO41" s="68"/>
      <c r="AP41" s="68"/>
      <c r="AQ41" s="68"/>
      <c r="AR41" s="68"/>
      <c r="AS41" s="68"/>
      <c r="AT41" s="61"/>
    </row>
    <row r="42" spans="1:46" s="62" customFormat="1" ht="24.95" customHeight="1">
      <c r="A42" s="94"/>
      <c r="B42" s="76"/>
      <c r="C42" s="775" t="s">
        <v>62</v>
      </c>
      <c r="D42" s="775"/>
      <c r="E42" s="341">
        <v>310</v>
      </c>
      <c r="F42" s="341">
        <v>430</v>
      </c>
      <c r="G42" s="342">
        <v>1080.4939999999999</v>
      </c>
      <c r="L42" s="50"/>
      <c r="M42" s="70"/>
      <c r="N42" s="74"/>
      <c r="O42" s="75"/>
      <c r="P42" s="75"/>
      <c r="Q42" s="75"/>
      <c r="R42" s="75"/>
      <c r="S42" s="75"/>
      <c r="T42" s="75"/>
      <c r="U42" s="75"/>
      <c r="V42" s="68"/>
      <c r="W42" s="68"/>
      <c r="X42" s="68"/>
      <c r="Y42" s="68"/>
      <c r="Z42" s="68"/>
      <c r="AA42" s="68"/>
      <c r="AB42" s="68"/>
      <c r="AC42" s="68"/>
      <c r="AD42" s="68"/>
      <c r="AE42" s="68"/>
      <c r="AF42" s="68"/>
      <c r="AG42" s="68"/>
      <c r="AH42" s="68"/>
      <c r="AI42" s="68"/>
      <c r="AJ42" s="68"/>
      <c r="AK42" s="68"/>
      <c r="AL42" s="68"/>
      <c r="AM42" s="68"/>
      <c r="AN42" s="68"/>
      <c r="AO42" s="68"/>
      <c r="AP42" s="68"/>
      <c r="AQ42" s="68"/>
      <c r="AR42" s="68"/>
      <c r="AS42" s="68"/>
      <c r="AT42" s="61"/>
    </row>
    <row r="43" spans="1:46" s="62" customFormat="1" ht="24.95" customHeight="1">
      <c r="A43" s="94"/>
      <c r="B43" s="76"/>
      <c r="C43" s="352"/>
      <c r="D43" s="352"/>
      <c r="E43" s="352"/>
      <c r="F43" s="133"/>
      <c r="G43" s="133"/>
      <c r="L43" s="50"/>
      <c r="M43" s="70"/>
      <c r="N43" s="74"/>
      <c r="O43" s="75"/>
      <c r="P43" s="75"/>
      <c r="Q43" s="75"/>
      <c r="R43" s="75"/>
      <c r="S43" s="75"/>
      <c r="T43" s="75"/>
      <c r="U43" s="75"/>
      <c r="V43" s="68"/>
      <c r="W43" s="68"/>
      <c r="X43" s="68"/>
      <c r="Y43" s="68"/>
      <c r="Z43" s="68"/>
      <c r="AA43" s="68"/>
      <c r="AB43" s="68"/>
      <c r="AC43" s="68"/>
      <c r="AD43" s="68"/>
      <c r="AE43" s="68"/>
      <c r="AF43" s="68"/>
      <c r="AG43" s="68"/>
      <c r="AH43" s="68"/>
      <c r="AI43" s="68"/>
      <c r="AJ43" s="68"/>
      <c r="AK43" s="68"/>
      <c r="AL43" s="68"/>
      <c r="AM43" s="68"/>
      <c r="AN43" s="68"/>
      <c r="AO43" s="68"/>
      <c r="AP43" s="68"/>
      <c r="AQ43" s="68"/>
      <c r="AR43" s="68"/>
      <c r="AS43" s="68"/>
      <c r="AT43" s="61"/>
    </row>
    <row r="44" spans="1:46" s="62" customFormat="1" ht="24.95" customHeight="1" thickBot="1">
      <c r="A44" s="94"/>
      <c r="B44" s="76"/>
      <c r="C44" s="325" t="s">
        <v>791</v>
      </c>
      <c r="D44" s="329">
        <v>2022</v>
      </c>
      <c r="E44" s="329">
        <v>2023</v>
      </c>
      <c r="F44" s="355">
        <v>2024</v>
      </c>
      <c r="L44" s="50"/>
      <c r="M44" s="70"/>
      <c r="N44" s="74"/>
      <c r="O44" s="75"/>
      <c r="P44" s="75"/>
      <c r="Q44" s="75"/>
      <c r="R44" s="75"/>
      <c r="S44" s="75"/>
      <c r="T44" s="75"/>
      <c r="U44" s="75"/>
      <c r="V44" s="68"/>
      <c r="W44" s="68"/>
      <c r="X44" s="68"/>
      <c r="Y44" s="68"/>
      <c r="Z44" s="68"/>
      <c r="AA44" s="68"/>
      <c r="AB44" s="68"/>
      <c r="AC44" s="68"/>
      <c r="AD44" s="68"/>
      <c r="AE44" s="68"/>
      <c r="AF44" s="68"/>
      <c r="AG44" s="68"/>
      <c r="AH44" s="68"/>
      <c r="AI44" s="68"/>
      <c r="AJ44" s="68"/>
      <c r="AK44" s="68"/>
      <c r="AL44" s="68"/>
      <c r="AM44" s="68"/>
      <c r="AN44" s="68"/>
      <c r="AO44" s="68"/>
      <c r="AP44" s="68"/>
      <c r="AQ44" s="68"/>
      <c r="AR44" s="68"/>
      <c r="AS44" s="68"/>
      <c r="AT44" s="61"/>
    </row>
    <row r="45" spans="1:46" s="62" customFormat="1" ht="24.95" customHeight="1">
      <c r="A45" s="94"/>
      <c r="B45" s="76"/>
      <c r="C45" s="207" t="s">
        <v>83</v>
      </c>
      <c r="D45" s="356">
        <v>457.97495445000004</v>
      </c>
      <c r="E45" s="356">
        <v>512.53376553499993</v>
      </c>
      <c r="F45" s="356">
        <v>911.14383256999997</v>
      </c>
      <c r="L45" s="50"/>
      <c r="M45" s="70"/>
      <c r="N45" s="74"/>
      <c r="O45" s="75"/>
      <c r="P45" s="75"/>
      <c r="Q45" s="75"/>
      <c r="R45" s="75"/>
      <c r="S45" s="75"/>
      <c r="T45" s="75"/>
      <c r="U45" s="75"/>
      <c r="V45" s="68"/>
      <c r="W45" s="68"/>
      <c r="X45" s="68"/>
      <c r="Y45" s="68"/>
      <c r="Z45" s="68"/>
      <c r="AA45" s="68"/>
      <c r="AB45" s="68"/>
      <c r="AC45" s="68"/>
      <c r="AD45" s="68"/>
      <c r="AE45" s="68"/>
      <c r="AF45" s="68"/>
      <c r="AG45" s="68"/>
      <c r="AH45" s="68"/>
      <c r="AI45" s="68"/>
      <c r="AJ45" s="68"/>
      <c r="AK45" s="68"/>
      <c r="AL45" s="68"/>
      <c r="AM45" s="68"/>
      <c r="AN45" s="68"/>
      <c r="AO45" s="68"/>
      <c r="AP45" s="68"/>
      <c r="AQ45" s="68"/>
      <c r="AR45" s="68"/>
      <c r="AS45" s="68"/>
      <c r="AT45" s="61"/>
    </row>
    <row r="46" spans="1:46" s="62" customFormat="1" ht="24.95" customHeight="1">
      <c r="A46" s="94"/>
      <c r="B46" s="76"/>
      <c r="C46" s="207" t="s">
        <v>794</v>
      </c>
      <c r="D46" s="356">
        <v>2212.4284068769998</v>
      </c>
      <c r="E46" s="356">
        <v>2047.0839158179999</v>
      </c>
      <c r="F46" s="356">
        <v>2888.5647932830007</v>
      </c>
      <c r="L46" s="50"/>
      <c r="M46" s="70"/>
      <c r="N46" s="74"/>
      <c r="O46" s="75"/>
      <c r="P46" s="75"/>
      <c r="Q46" s="75"/>
      <c r="R46" s="75"/>
      <c r="S46" s="75"/>
      <c r="T46" s="75"/>
      <c r="U46" s="75"/>
      <c r="V46" s="68"/>
      <c r="W46" s="68"/>
      <c r="X46" s="68"/>
      <c r="Y46" s="68"/>
      <c r="Z46" s="68"/>
      <c r="AA46" s="68"/>
      <c r="AB46" s="68"/>
      <c r="AC46" s="68"/>
      <c r="AD46" s="68"/>
      <c r="AE46" s="68"/>
      <c r="AF46" s="68"/>
      <c r="AG46" s="68"/>
      <c r="AH46" s="68"/>
      <c r="AI46" s="68"/>
      <c r="AJ46" s="68"/>
      <c r="AK46" s="68"/>
      <c r="AL46" s="68"/>
      <c r="AM46" s="68"/>
      <c r="AN46" s="68"/>
      <c r="AO46" s="68"/>
      <c r="AP46" s="68"/>
      <c r="AQ46" s="68"/>
      <c r="AR46" s="68"/>
      <c r="AS46" s="68"/>
      <c r="AT46" s="61"/>
    </row>
    <row r="47" spans="1:46" s="62" customFormat="1" ht="24.95" customHeight="1">
      <c r="A47" s="94"/>
      <c r="B47" s="76"/>
      <c r="C47" s="207" t="s">
        <v>793</v>
      </c>
      <c r="D47" s="356">
        <v>10.993941762</v>
      </c>
      <c r="E47" s="356">
        <v>149.97009459500001</v>
      </c>
      <c r="F47" s="356">
        <v>820.39970336199997</v>
      </c>
      <c r="L47" s="50"/>
      <c r="M47" s="70"/>
      <c r="N47" s="74"/>
      <c r="O47" s="75"/>
      <c r="P47" s="75"/>
      <c r="Q47" s="75"/>
      <c r="R47" s="75"/>
      <c r="S47" s="75"/>
      <c r="T47" s="75"/>
      <c r="U47" s="75"/>
      <c r="V47" s="68"/>
      <c r="W47" s="68"/>
      <c r="X47" s="68"/>
      <c r="Y47" s="68"/>
      <c r="Z47" s="68"/>
      <c r="AA47" s="68"/>
      <c r="AB47" s="68"/>
      <c r="AC47" s="68"/>
      <c r="AD47" s="68"/>
      <c r="AE47" s="68"/>
      <c r="AF47" s="68"/>
      <c r="AG47" s="68"/>
      <c r="AH47" s="68"/>
      <c r="AI47" s="68"/>
      <c r="AJ47" s="68"/>
      <c r="AK47" s="68"/>
      <c r="AL47" s="68"/>
      <c r="AM47" s="68"/>
      <c r="AN47" s="68"/>
      <c r="AO47" s="68"/>
      <c r="AP47" s="68"/>
      <c r="AQ47" s="68"/>
      <c r="AR47" s="68"/>
      <c r="AS47" s="68"/>
      <c r="AT47" s="61"/>
    </row>
    <row r="48" spans="1:46" s="62" customFormat="1" ht="24.95" customHeight="1">
      <c r="A48" s="94"/>
      <c r="B48" s="76"/>
      <c r="C48" s="207" t="s">
        <v>795</v>
      </c>
      <c r="D48" s="356">
        <v>0</v>
      </c>
      <c r="E48" s="356">
        <v>0</v>
      </c>
      <c r="F48" s="356">
        <v>90.465462656</v>
      </c>
      <c r="L48" s="50"/>
      <c r="M48" s="70"/>
      <c r="N48" s="74"/>
      <c r="O48" s="75"/>
      <c r="P48" s="75"/>
      <c r="Q48" s="75"/>
      <c r="R48" s="75"/>
      <c r="S48" s="75"/>
      <c r="T48" s="75"/>
      <c r="U48" s="75"/>
      <c r="V48" s="68"/>
      <c r="W48" s="68"/>
      <c r="X48" s="68"/>
      <c r="Y48" s="68"/>
      <c r="Z48" s="68"/>
      <c r="AA48" s="68"/>
      <c r="AB48" s="68"/>
      <c r="AC48" s="68"/>
      <c r="AD48" s="68"/>
      <c r="AE48" s="68"/>
      <c r="AF48" s="68"/>
      <c r="AG48" s="68"/>
      <c r="AH48" s="68"/>
      <c r="AI48" s="68"/>
      <c r="AJ48" s="68"/>
      <c r="AK48" s="68"/>
      <c r="AL48" s="68"/>
      <c r="AM48" s="68"/>
      <c r="AN48" s="68"/>
      <c r="AO48" s="68"/>
      <c r="AP48" s="68"/>
      <c r="AQ48" s="68"/>
      <c r="AR48" s="68"/>
      <c r="AS48" s="68"/>
      <c r="AT48" s="61"/>
    </row>
    <row r="49" spans="1:46" s="62" customFormat="1" ht="24.95" customHeight="1">
      <c r="A49" s="94"/>
      <c r="B49" s="76"/>
      <c r="C49" s="207" t="s">
        <v>799</v>
      </c>
      <c r="D49" s="358">
        <f>SUM(D50:D52)</f>
        <v>0</v>
      </c>
      <c r="E49" s="357">
        <f>SUM(E50:E52)</f>
        <v>2.4680000000000001E-2</v>
      </c>
      <c r="F49" s="357">
        <f>SUM(F50:F52)</f>
        <v>2.8288538000000005E-2</v>
      </c>
      <c r="G49" s="357"/>
      <c r="L49" s="50"/>
      <c r="M49" s="70"/>
      <c r="N49" s="74"/>
      <c r="O49" s="75"/>
      <c r="P49" s="75"/>
      <c r="Q49" s="75"/>
      <c r="R49" s="75"/>
      <c r="S49" s="75"/>
      <c r="T49" s="75"/>
      <c r="U49" s="75"/>
      <c r="V49" s="68"/>
      <c r="W49" s="68"/>
      <c r="X49" s="68"/>
      <c r="Y49" s="68"/>
      <c r="Z49" s="68"/>
      <c r="AA49" s="68"/>
      <c r="AB49" s="68"/>
      <c r="AC49" s="68"/>
      <c r="AD49" s="68"/>
      <c r="AE49" s="68"/>
      <c r="AF49" s="68"/>
      <c r="AG49" s="68"/>
      <c r="AH49" s="68"/>
      <c r="AI49" s="68"/>
      <c r="AJ49" s="68"/>
      <c r="AK49" s="68"/>
      <c r="AL49" s="68"/>
      <c r="AM49" s="68"/>
      <c r="AN49" s="68"/>
      <c r="AO49" s="68"/>
      <c r="AP49" s="68"/>
      <c r="AQ49" s="68"/>
      <c r="AR49" s="68"/>
      <c r="AS49" s="68"/>
      <c r="AT49" s="61"/>
    </row>
    <row r="50" spans="1:46" s="62" customFormat="1" ht="24.95" customHeight="1">
      <c r="A50" s="94"/>
      <c r="B50" s="76"/>
      <c r="C50" s="359" t="s">
        <v>789</v>
      </c>
      <c r="D50" s="360">
        <v>0</v>
      </c>
      <c r="E50" s="360">
        <v>0</v>
      </c>
      <c r="F50" s="361">
        <v>1.4539476000000001E-2</v>
      </c>
      <c r="G50" s="357"/>
      <c r="L50" s="50"/>
      <c r="M50" s="70"/>
      <c r="N50" s="74"/>
      <c r="O50" s="75"/>
      <c r="P50" s="75"/>
      <c r="Q50" s="75"/>
      <c r="R50" s="75"/>
      <c r="S50" s="75"/>
      <c r="T50" s="75"/>
      <c r="U50" s="75"/>
      <c r="V50" s="68"/>
      <c r="W50" s="68"/>
      <c r="X50" s="68"/>
      <c r="Y50" s="68"/>
      <c r="Z50" s="68"/>
      <c r="AA50" s="68"/>
      <c r="AB50" s="68"/>
      <c r="AC50" s="68"/>
      <c r="AD50" s="68"/>
      <c r="AE50" s="68"/>
      <c r="AF50" s="68"/>
      <c r="AG50" s="68"/>
      <c r="AH50" s="68"/>
      <c r="AI50" s="68"/>
      <c r="AJ50" s="68"/>
      <c r="AK50" s="68"/>
      <c r="AL50" s="68"/>
      <c r="AM50" s="68"/>
      <c r="AN50" s="68"/>
      <c r="AO50" s="68"/>
      <c r="AP50" s="68"/>
      <c r="AQ50" s="68"/>
      <c r="AR50" s="68"/>
      <c r="AS50" s="68"/>
      <c r="AT50" s="61"/>
    </row>
    <row r="51" spans="1:46" s="62" customFormat="1" ht="24.95" customHeight="1">
      <c r="A51" s="94"/>
      <c r="B51" s="76"/>
      <c r="C51" s="359" t="s">
        <v>796</v>
      </c>
      <c r="D51" s="360">
        <v>0</v>
      </c>
      <c r="E51" s="361">
        <v>2.4680000000000001E-2</v>
      </c>
      <c r="F51" s="361">
        <v>1.3619062000000001E-2</v>
      </c>
      <c r="H51" s="791" t="s">
        <v>963</v>
      </c>
      <c r="I51" s="792"/>
      <c r="L51" s="50"/>
      <c r="M51" s="70"/>
      <c r="N51" s="74"/>
      <c r="O51" s="75"/>
      <c r="P51" s="75"/>
      <c r="Q51" s="75"/>
      <c r="R51" s="75"/>
      <c r="S51" s="75"/>
      <c r="T51" s="75"/>
      <c r="U51" s="75"/>
      <c r="V51" s="68"/>
      <c r="W51" s="68"/>
      <c r="X51" s="68"/>
      <c r="Y51" s="68"/>
      <c r="Z51" s="68"/>
      <c r="AA51" s="68"/>
      <c r="AB51" s="68"/>
      <c r="AC51" s="68"/>
      <c r="AD51" s="68"/>
      <c r="AE51" s="68"/>
      <c r="AF51" s="68"/>
      <c r="AG51" s="68"/>
      <c r="AH51" s="68"/>
      <c r="AI51" s="68"/>
      <c r="AJ51" s="68"/>
      <c r="AK51" s="68"/>
      <c r="AL51" s="68"/>
      <c r="AM51" s="68"/>
      <c r="AN51" s="68"/>
      <c r="AO51" s="68"/>
      <c r="AP51" s="68"/>
      <c r="AQ51" s="68"/>
      <c r="AR51" s="68"/>
      <c r="AS51" s="68"/>
      <c r="AT51" s="61"/>
    </row>
    <row r="52" spans="1:46" s="62" customFormat="1" ht="24.95" customHeight="1">
      <c r="A52" s="94"/>
      <c r="B52" s="76"/>
      <c r="C52" s="359" t="s">
        <v>792</v>
      </c>
      <c r="D52" s="360">
        <v>0</v>
      </c>
      <c r="E52" s="360">
        <v>0</v>
      </c>
      <c r="F52" s="361">
        <v>1.3000000000000002E-4</v>
      </c>
      <c r="H52" s="793"/>
      <c r="I52" s="794"/>
      <c r="L52" s="50"/>
      <c r="M52" s="70"/>
      <c r="N52" s="74"/>
      <c r="O52" s="75"/>
      <c r="P52" s="75"/>
      <c r="Q52" s="75"/>
      <c r="R52" s="75"/>
      <c r="S52" s="75"/>
      <c r="T52" s="75"/>
      <c r="U52" s="75"/>
      <c r="V52" s="68"/>
      <c r="W52" s="68"/>
      <c r="X52" s="68"/>
      <c r="Y52" s="68"/>
      <c r="Z52" s="68"/>
      <c r="AA52" s="68"/>
      <c r="AB52" s="68"/>
      <c r="AC52" s="68"/>
      <c r="AD52" s="68"/>
      <c r="AE52" s="68"/>
      <c r="AF52" s="68"/>
      <c r="AG52" s="68"/>
      <c r="AH52" s="68"/>
      <c r="AI52" s="68"/>
      <c r="AJ52" s="68"/>
      <c r="AK52" s="68"/>
      <c r="AL52" s="68"/>
      <c r="AM52" s="68"/>
      <c r="AN52" s="68"/>
      <c r="AO52" s="68"/>
      <c r="AP52" s="68"/>
      <c r="AQ52" s="68"/>
      <c r="AR52" s="68"/>
      <c r="AS52" s="68"/>
      <c r="AT52" s="61"/>
    </row>
    <row r="53" spans="1:46" s="62" customFormat="1" ht="24.95" customHeight="1">
      <c r="A53" s="94"/>
      <c r="B53" s="76"/>
      <c r="C53" s="354" t="s">
        <v>790</v>
      </c>
      <c r="D53" s="341">
        <v>2681.3973030000002</v>
      </c>
      <c r="E53" s="341">
        <v>2709.6124559999998</v>
      </c>
      <c r="F53" s="342">
        <v>4710.6020799999997</v>
      </c>
      <c r="H53" s="795"/>
      <c r="I53" s="796"/>
      <c r="L53" s="50"/>
      <c r="M53" s="70"/>
      <c r="N53" s="74"/>
      <c r="O53" s="75"/>
      <c r="P53" s="75"/>
      <c r="Q53" s="75"/>
      <c r="R53" s="75"/>
      <c r="S53" s="75"/>
      <c r="T53" s="75"/>
      <c r="U53" s="75"/>
      <c r="V53" s="68"/>
      <c r="W53" s="68"/>
      <c r="X53" s="68"/>
      <c r="Y53" s="68"/>
      <c r="Z53" s="68"/>
      <c r="AA53" s="68"/>
      <c r="AB53" s="68"/>
      <c r="AC53" s="68"/>
      <c r="AD53" s="68"/>
      <c r="AE53" s="68"/>
      <c r="AF53" s="68"/>
      <c r="AG53" s="68"/>
      <c r="AH53" s="68"/>
      <c r="AI53" s="68"/>
      <c r="AJ53" s="68"/>
      <c r="AK53" s="68"/>
      <c r="AL53" s="68"/>
      <c r="AM53" s="68"/>
      <c r="AN53" s="68"/>
      <c r="AO53" s="68"/>
      <c r="AP53" s="68"/>
      <c r="AQ53" s="68"/>
      <c r="AR53" s="68"/>
      <c r="AS53" s="68"/>
      <c r="AT53" s="61"/>
    </row>
    <row r="54" spans="1:46" s="62" customFormat="1" ht="24.95" customHeight="1">
      <c r="A54" s="94"/>
      <c r="B54" s="76"/>
      <c r="L54" s="50"/>
      <c r="M54" s="70"/>
      <c r="N54" s="74"/>
      <c r="O54" s="75"/>
      <c r="P54" s="75"/>
      <c r="Q54" s="75"/>
      <c r="R54" s="75"/>
      <c r="S54" s="75"/>
      <c r="T54" s="75"/>
      <c r="U54" s="75"/>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1"/>
    </row>
    <row r="55" spans="1:46" s="62" customFormat="1" ht="24.95" customHeight="1">
      <c r="A55" s="94"/>
      <c r="B55" s="76"/>
      <c r="C55" s="332" t="s">
        <v>545</v>
      </c>
      <c r="D55" s="765" t="s">
        <v>554</v>
      </c>
      <c r="E55" s="777"/>
      <c r="F55" s="777"/>
      <c r="G55" s="777"/>
      <c r="H55" s="777"/>
      <c r="I55" s="778"/>
      <c r="J55" s="53"/>
      <c r="K55" s="53"/>
      <c r="L55" s="50"/>
      <c r="M55" s="70"/>
      <c r="N55" s="74"/>
      <c r="O55" s="75"/>
      <c r="P55" s="75"/>
      <c r="Q55" s="75"/>
      <c r="R55" s="75"/>
      <c r="S55" s="75"/>
      <c r="T55" s="75"/>
      <c r="U55" s="75"/>
      <c r="V55" s="68"/>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1"/>
    </row>
    <row r="56" spans="1:46" s="62" customFormat="1" ht="24.95" customHeight="1">
      <c r="A56" s="94"/>
      <c r="B56" s="76"/>
      <c r="C56" s="362" t="s">
        <v>558</v>
      </c>
      <c r="D56" s="765" t="s">
        <v>565</v>
      </c>
      <c r="E56" s="777"/>
      <c r="F56" s="777"/>
      <c r="G56" s="777"/>
      <c r="H56" s="777"/>
      <c r="I56" s="778"/>
      <c r="J56" s="53"/>
      <c r="K56" s="53"/>
      <c r="L56" s="50"/>
      <c r="M56" s="70"/>
      <c r="N56" s="74"/>
      <c r="O56" s="75"/>
      <c r="P56" s="75"/>
      <c r="Q56" s="75"/>
      <c r="R56" s="75"/>
      <c r="S56" s="75"/>
      <c r="T56" s="75"/>
      <c r="U56" s="75"/>
      <c r="V56" s="68"/>
      <c r="W56" s="68"/>
      <c r="X56" s="68"/>
      <c r="Y56" s="68"/>
      <c r="Z56" s="68"/>
      <c r="AA56" s="68"/>
      <c r="AB56" s="68"/>
      <c r="AC56" s="68"/>
      <c r="AD56" s="68"/>
      <c r="AE56" s="68"/>
      <c r="AF56" s="68"/>
      <c r="AG56" s="68"/>
      <c r="AH56" s="68"/>
      <c r="AI56" s="68"/>
      <c r="AJ56" s="68"/>
      <c r="AK56" s="68"/>
      <c r="AL56" s="68"/>
      <c r="AM56" s="68"/>
      <c r="AN56" s="68"/>
      <c r="AO56" s="68"/>
      <c r="AP56" s="68"/>
      <c r="AQ56" s="68"/>
      <c r="AR56" s="68"/>
      <c r="AS56" s="68"/>
      <c r="AT56" s="61"/>
    </row>
    <row r="57" spans="1:46" s="62" customFormat="1" ht="24.95" customHeight="1">
      <c r="A57" s="94"/>
      <c r="B57" s="76"/>
      <c r="C57" s="720" t="s">
        <v>775</v>
      </c>
      <c r="D57" s="721"/>
      <c r="E57" s="721"/>
      <c r="F57" s="721"/>
      <c r="G57" s="721"/>
      <c r="H57" s="721"/>
      <c r="I57" s="721"/>
      <c r="J57" s="85"/>
      <c r="L57" s="50"/>
      <c r="M57" s="70"/>
      <c r="N57" s="74"/>
      <c r="O57" s="75"/>
      <c r="P57" s="75"/>
      <c r="Q57" s="75"/>
      <c r="R57" s="75"/>
      <c r="S57" s="75"/>
      <c r="T57" s="75"/>
      <c r="U57" s="75"/>
      <c r="V57" s="68"/>
      <c r="W57" s="68"/>
      <c r="X57" s="68"/>
      <c r="Y57" s="68"/>
      <c r="Z57" s="68"/>
      <c r="AA57" s="68"/>
      <c r="AB57" s="68"/>
      <c r="AC57" s="68"/>
      <c r="AD57" s="68"/>
      <c r="AE57" s="68"/>
      <c r="AF57" s="68"/>
      <c r="AG57" s="68"/>
      <c r="AH57" s="68"/>
      <c r="AI57" s="68"/>
      <c r="AJ57" s="68"/>
      <c r="AK57" s="68"/>
      <c r="AL57" s="68"/>
      <c r="AM57" s="68"/>
      <c r="AN57" s="68"/>
      <c r="AO57" s="68"/>
      <c r="AP57" s="68"/>
      <c r="AQ57" s="68"/>
      <c r="AR57" s="68"/>
      <c r="AS57" s="68"/>
      <c r="AT57" s="61"/>
    </row>
    <row r="58" spans="1:46" s="62" customFormat="1" ht="24.95" customHeight="1">
      <c r="A58" s="94"/>
      <c r="B58" s="76"/>
      <c r="C58" s="768" t="s">
        <v>802</v>
      </c>
      <c r="D58" s="769"/>
      <c r="E58" s="769"/>
      <c r="F58" s="769"/>
      <c r="G58" s="769"/>
      <c r="H58" s="87"/>
      <c r="I58" s="87"/>
      <c r="J58" s="85"/>
      <c r="L58" s="50"/>
      <c r="M58" s="70"/>
      <c r="N58" s="74"/>
      <c r="O58" s="75"/>
      <c r="P58" s="75"/>
      <c r="Q58" s="75"/>
      <c r="R58" s="75"/>
      <c r="S58" s="75"/>
      <c r="T58" s="75"/>
      <c r="U58" s="75"/>
      <c r="V58" s="68"/>
      <c r="W58" s="68"/>
      <c r="X58" s="68"/>
      <c r="Y58" s="68"/>
      <c r="Z58" s="68"/>
      <c r="AA58" s="68"/>
      <c r="AB58" s="68"/>
      <c r="AC58" s="68"/>
      <c r="AD58" s="68"/>
      <c r="AE58" s="68"/>
      <c r="AF58" s="68"/>
      <c r="AG58" s="68"/>
      <c r="AH58" s="68"/>
      <c r="AI58" s="68"/>
      <c r="AJ58" s="68"/>
      <c r="AK58" s="68"/>
      <c r="AL58" s="68"/>
      <c r="AM58" s="68"/>
      <c r="AN58" s="68"/>
      <c r="AO58" s="68"/>
      <c r="AP58" s="68"/>
      <c r="AQ58" s="68"/>
      <c r="AR58" s="68"/>
      <c r="AS58" s="68"/>
      <c r="AT58" s="61"/>
    </row>
    <row r="59" spans="1:46" s="62" customFormat="1" ht="35.1" customHeight="1" thickBot="1">
      <c r="A59" s="94"/>
      <c r="B59" s="76"/>
      <c r="C59" s="766" t="s">
        <v>803</v>
      </c>
      <c r="D59" s="766"/>
      <c r="E59" s="329">
        <v>2022</v>
      </c>
      <c r="F59" s="329">
        <v>2023</v>
      </c>
      <c r="G59" s="330">
        <v>2024</v>
      </c>
      <c r="L59" s="50"/>
      <c r="M59" s="70"/>
      <c r="N59" s="74"/>
      <c r="O59" s="75"/>
      <c r="P59" s="75"/>
      <c r="Q59" s="75"/>
      <c r="R59" s="75"/>
      <c r="S59" s="75"/>
      <c r="T59" s="75"/>
      <c r="U59" s="75"/>
      <c r="V59" s="68"/>
      <c r="W59" s="68"/>
      <c r="X59" s="68"/>
      <c r="Y59" s="68"/>
      <c r="Z59" s="68"/>
      <c r="AA59" s="68"/>
      <c r="AB59" s="68"/>
      <c r="AC59" s="68"/>
      <c r="AD59" s="68"/>
      <c r="AE59" s="68"/>
      <c r="AF59" s="68"/>
      <c r="AG59" s="68"/>
      <c r="AH59" s="68"/>
      <c r="AI59" s="68"/>
      <c r="AJ59" s="68"/>
      <c r="AK59" s="68"/>
      <c r="AL59" s="68"/>
      <c r="AM59" s="68"/>
      <c r="AN59" s="68"/>
      <c r="AO59" s="68"/>
      <c r="AP59" s="68"/>
      <c r="AQ59" s="68"/>
      <c r="AR59" s="68"/>
      <c r="AS59" s="68"/>
      <c r="AT59" s="61"/>
    </row>
    <row r="60" spans="1:46" s="62" customFormat="1" ht="24.95" customHeight="1">
      <c r="A60" s="94"/>
      <c r="B60" s="76"/>
      <c r="C60" s="767" t="s">
        <v>182</v>
      </c>
      <c r="D60" s="767"/>
      <c r="E60" s="363">
        <v>1700</v>
      </c>
      <c r="F60" s="363">
        <v>2644</v>
      </c>
      <c r="G60" s="364">
        <v>4272</v>
      </c>
      <c r="L60" s="50"/>
      <c r="M60" s="70"/>
      <c r="N60" s="74"/>
      <c r="O60" s="75"/>
      <c r="P60" s="75"/>
      <c r="Q60" s="75"/>
      <c r="R60" s="75"/>
      <c r="S60" s="75"/>
      <c r="T60" s="75"/>
      <c r="U60" s="75"/>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1"/>
    </row>
    <row r="61" spans="1:46" s="62" customFormat="1" ht="35.1" customHeight="1">
      <c r="A61" s="94"/>
      <c r="B61" s="76"/>
      <c r="C61" s="784" t="s">
        <v>800</v>
      </c>
      <c r="D61" s="785"/>
      <c r="E61" s="785"/>
      <c r="F61" s="785"/>
      <c r="G61" s="786"/>
      <c r="L61" s="50"/>
      <c r="M61" s="70"/>
      <c r="N61" s="74"/>
      <c r="O61" s="75"/>
      <c r="P61" s="75"/>
      <c r="Q61" s="75"/>
      <c r="R61" s="75"/>
      <c r="S61" s="75"/>
      <c r="T61" s="75"/>
      <c r="U61" s="75"/>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1"/>
    </row>
    <row r="62" spans="1:46" s="62" customFormat="1" ht="24.95" customHeight="1">
      <c r="A62" s="94"/>
      <c r="B62" s="76"/>
      <c r="C62" s="770" t="s">
        <v>776</v>
      </c>
      <c r="D62" s="770"/>
      <c r="E62" s="770"/>
      <c r="F62" s="770"/>
      <c r="G62" s="770"/>
      <c r="H62" s="220"/>
      <c r="I62" s="365"/>
      <c r="L62" s="50"/>
      <c r="M62" s="70"/>
      <c r="N62" s="74"/>
      <c r="O62" s="75"/>
      <c r="P62" s="75"/>
      <c r="Q62" s="75"/>
      <c r="R62" s="75"/>
      <c r="S62" s="75"/>
      <c r="T62" s="75"/>
      <c r="U62" s="75"/>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1"/>
    </row>
    <row r="63" spans="1:46" s="62" customFormat="1" ht="24.95" customHeight="1">
      <c r="A63" s="94"/>
      <c r="B63" s="76"/>
      <c r="C63" s="770"/>
      <c r="D63" s="770"/>
      <c r="E63" s="770"/>
      <c r="F63" s="770"/>
      <c r="G63" s="770"/>
      <c r="H63" s="220"/>
      <c r="I63" s="365"/>
      <c r="L63" s="50"/>
      <c r="M63" s="70"/>
      <c r="N63" s="74"/>
      <c r="O63" s="75"/>
      <c r="P63" s="75"/>
      <c r="Q63" s="75"/>
      <c r="R63" s="75"/>
      <c r="S63" s="75"/>
      <c r="T63" s="75"/>
      <c r="U63" s="75"/>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1"/>
    </row>
    <row r="64" spans="1:46" s="62" customFormat="1" ht="24.95" customHeight="1">
      <c r="A64" s="94"/>
      <c r="B64" s="76"/>
      <c r="L64" s="50"/>
      <c r="M64" s="70"/>
      <c r="N64" s="74"/>
      <c r="O64" s="75"/>
      <c r="P64" s="75"/>
      <c r="Q64" s="75"/>
      <c r="R64" s="75"/>
      <c r="S64" s="75"/>
      <c r="T64" s="75"/>
      <c r="U64" s="75"/>
      <c r="V64" s="68"/>
      <c r="W64" s="68"/>
      <c r="X64" s="68"/>
      <c r="Y64" s="68"/>
      <c r="Z64" s="68"/>
      <c r="AA64" s="68"/>
      <c r="AB64" s="68"/>
      <c r="AC64" s="68"/>
      <c r="AD64" s="68"/>
      <c r="AE64" s="68"/>
      <c r="AF64" s="68"/>
      <c r="AG64" s="68"/>
      <c r="AH64" s="68"/>
      <c r="AI64" s="68"/>
      <c r="AJ64" s="68"/>
      <c r="AK64" s="68"/>
      <c r="AL64" s="68"/>
      <c r="AM64" s="68"/>
      <c r="AN64" s="68"/>
      <c r="AO64" s="68"/>
      <c r="AP64" s="68"/>
      <c r="AQ64" s="68"/>
      <c r="AR64" s="68"/>
      <c r="AS64" s="68"/>
      <c r="AT64" s="61"/>
    </row>
    <row r="65" spans="1:46" s="62" customFormat="1" ht="24.95" customHeight="1">
      <c r="A65" s="94"/>
      <c r="B65" s="76"/>
      <c r="C65" s="331" t="s">
        <v>546</v>
      </c>
      <c r="D65" s="765" t="s">
        <v>553</v>
      </c>
      <c r="E65" s="777"/>
      <c r="F65" s="777"/>
      <c r="G65" s="777"/>
      <c r="H65" s="777"/>
      <c r="I65" s="778"/>
      <c r="L65" s="50"/>
      <c r="M65" s="70"/>
      <c r="N65" s="74"/>
      <c r="O65" s="75"/>
      <c r="P65" s="75"/>
      <c r="Q65" s="75"/>
      <c r="R65" s="75"/>
      <c r="S65" s="75"/>
      <c r="T65" s="75"/>
      <c r="U65" s="75"/>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1"/>
    </row>
    <row r="66" spans="1:46" s="62" customFormat="1" ht="24.95" customHeight="1">
      <c r="A66" s="94"/>
      <c r="B66" s="76"/>
      <c r="C66" s="787" t="s">
        <v>806</v>
      </c>
      <c r="D66" s="788"/>
      <c r="E66" s="788"/>
      <c r="F66" s="788"/>
      <c r="G66" s="788"/>
      <c r="H66" s="788"/>
      <c r="I66" s="788"/>
      <c r="J66" s="53"/>
      <c r="K66" s="53"/>
      <c r="L66" s="50"/>
      <c r="M66" s="70"/>
      <c r="N66" s="74"/>
      <c r="O66" s="75"/>
      <c r="P66" s="75"/>
      <c r="Q66" s="75"/>
      <c r="R66" s="75"/>
      <c r="S66" s="75"/>
      <c r="T66" s="75"/>
      <c r="U66" s="75"/>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1"/>
    </row>
    <row r="67" spans="1:46" s="62" customFormat="1" ht="24.95" customHeight="1">
      <c r="A67" s="94"/>
      <c r="B67" s="76"/>
      <c r="C67" s="768" t="s">
        <v>805</v>
      </c>
      <c r="D67" s="769"/>
      <c r="E67" s="769"/>
      <c r="F67" s="769"/>
      <c r="G67" s="769"/>
      <c r="H67" s="85"/>
      <c r="I67" s="85"/>
      <c r="J67" s="85"/>
      <c r="L67" s="50"/>
      <c r="M67" s="70"/>
      <c r="N67" s="74"/>
      <c r="O67" s="75"/>
      <c r="P67" s="75"/>
      <c r="Q67" s="75"/>
      <c r="R67" s="75"/>
      <c r="S67" s="75"/>
      <c r="T67" s="75"/>
      <c r="U67" s="75"/>
      <c r="V67" s="68"/>
      <c r="W67" s="68"/>
      <c r="X67" s="68"/>
      <c r="Y67" s="68"/>
      <c r="Z67" s="68"/>
      <c r="AA67" s="68"/>
      <c r="AB67" s="68"/>
      <c r="AC67" s="68"/>
      <c r="AD67" s="68"/>
      <c r="AE67" s="68"/>
      <c r="AF67" s="68"/>
      <c r="AG67" s="68"/>
      <c r="AH67" s="68"/>
      <c r="AI67" s="68"/>
      <c r="AJ67" s="68"/>
      <c r="AK67" s="68"/>
      <c r="AL67" s="68"/>
      <c r="AM67" s="68"/>
      <c r="AN67" s="68"/>
      <c r="AO67" s="68"/>
      <c r="AP67" s="68"/>
      <c r="AQ67" s="68"/>
      <c r="AR67" s="68"/>
      <c r="AS67" s="68"/>
      <c r="AT67" s="61"/>
    </row>
    <row r="68" spans="1:46" s="62" customFormat="1" ht="35.1" customHeight="1" thickBot="1">
      <c r="A68" s="94"/>
      <c r="B68" s="76"/>
      <c r="C68" s="766" t="s">
        <v>804</v>
      </c>
      <c r="D68" s="766"/>
      <c r="E68" s="329">
        <v>2022</v>
      </c>
      <c r="F68" s="329">
        <v>2023</v>
      </c>
      <c r="G68" s="330">
        <v>2024</v>
      </c>
      <c r="L68" s="50"/>
      <c r="M68" s="70"/>
      <c r="N68" s="74"/>
      <c r="O68" s="75"/>
      <c r="P68" s="75"/>
      <c r="Q68" s="75"/>
      <c r="R68" s="75"/>
      <c r="S68" s="75"/>
      <c r="T68" s="75"/>
      <c r="U68" s="75"/>
      <c r="V68" s="68"/>
      <c r="W68" s="68"/>
      <c r="X68" s="68"/>
      <c r="Y68" s="68"/>
      <c r="Z68" s="68"/>
      <c r="AA68" s="68"/>
      <c r="AB68" s="68"/>
      <c r="AC68" s="68"/>
      <c r="AD68" s="68"/>
      <c r="AE68" s="68"/>
      <c r="AF68" s="68"/>
      <c r="AG68" s="68"/>
      <c r="AH68" s="68"/>
      <c r="AI68" s="68"/>
      <c r="AJ68" s="68"/>
      <c r="AK68" s="68"/>
      <c r="AL68" s="68"/>
      <c r="AM68" s="68"/>
      <c r="AN68" s="68"/>
      <c r="AO68" s="68"/>
      <c r="AP68" s="68"/>
      <c r="AQ68" s="68"/>
      <c r="AR68" s="68"/>
      <c r="AS68" s="68"/>
      <c r="AT68" s="61"/>
    </row>
    <row r="69" spans="1:46" s="62" customFormat="1" ht="24.95" customHeight="1">
      <c r="A69" s="94"/>
      <c r="B69" s="76"/>
      <c r="C69" s="776" t="s">
        <v>188</v>
      </c>
      <c r="D69" s="776"/>
      <c r="E69" s="349" t="s">
        <v>55</v>
      </c>
      <c r="F69" s="349">
        <v>569981</v>
      </c>
      <c r="G69" s="350" t="s">
        <v>55</v>
      </c>
      <c r="L69" s="50"/>
      <c r="M69" s="70"/>
      <c r="N69" s="74"/>
      <c r="O69" s="75"/>
      <c r="P69" s="75"/>
      <c r="Q69" s="75"/>
      <c r="R69" s="75"/>
      <c r="S69" s="75"/>
      <c r="T69" s="75"/>
      <c r="U69" s="75"/>
      <c r="V69" s="68"/>
      <c r="W69" s="68"/>
      <c r="X69" s="68"/>
      <c r="Y69" s="68"/>
      <c r="Z69" s="68"/>
      <c r="AA69" s="68"/>
      <c r="AB69" s="68"/>
      <c r="AC69" s="68"/>
      <c r="AD69" s="68"/>
      <c r="AE69" s="68"/>
      <c r="AF69" s="68"/>
      <c r="AG69" s="68"/>
      <c r="AH69" s="68"/>
      <c r="AI69" s="68"/>
      <c r="AJ69" s="68"/>
      <c r="AK69" s="68"/>
      <c r="AL69" s="68"/>
      <c r="AM69" s="68"/>
      <c r="AN69" s="68"/>
      <c r="AO69" s="68"/>
      <c r="AP69" s="68"/>
      <c r="AQ69" s="68"/>
      <c r="AR69" s="68"/>
      <c r="AS69" s="68"/>
      <c r="AT69" s="61"/>
    </row>
    <row r="70" spans="1:46" s="62" customFormat="1" ht="24.95" customHeight="1">
      <c r="A70" s="94"/>
      <c r="B70" s="76"/>
      <c r="C70" s="758" t="s">
        <v>777</v>
      </c>
      <c r="D70" s="758"/>
      <c r="E70" s="346">
        <v>9579</v>
      </c>
      <c r="F70" s="346">
        <v>513</v>
      </c>
      <c r="G70" s="351">
        <v>7374.317</v>
      </c>
      <c r="L70" s="50"/>
      <c r="M70" s="70"/>
      <c r="N70" s="74"/>
      <c r="O70" s="75"/>
      <c r="P70" s="75"/>
      <c r="Q70" s="75"/>
      <c r="R70" s="75"/>
      <c r="S70" s="75"/>
      <c r="T70" s="75"/>
      <c r="U70" s="75"/>
      <c r="V70" s="68"/>
      <c r="W70" s="68"/>
      <c r="X70" s="68"/>
      <c r="Y70" s="68"/>
      <c r="Z70" s="68"/>
      <c r="AA70" s="68"/>
      <c r="AB70" s="68"/>
      <c r="AC70" s="68"/>
      <c r="AD70" s="68"/>
      <c r="AE70" s="68"/>
      <c r="AF70" s="68"/>
      <c r="AG70" s="68"/>
      <c r="AH70" s="68"/>
      <c r="AI70" s="68"/>
      <c r="AJ70" s="68"/>
      <c r="AK70" s="68"/>
      <c r="AL70" s="68"/>
      <c r="AM70" s="68"/>
      <c r="AN70" s="68"/>
      <c r="AO70" s="68"/>
      <c r="AP70" s="68"/>
      <c r="AQ70" s="68"/>
      <c r="AR70" s="68"/>
      <c r="AS70" s="68"/>
      <c r="AT70" s="61"/>
    </row>
    <row r="71" spans="1:46" s="62" customFormat="1" ht="24.95" customHeight="1">
      <c r="A71" s="94"/>
      <c r="B71" s="76"/>
      <c r="C71" s="758" t="s">
        <v>189</v>
      </c>
      <c r="D71" s="758"/>
      <c r="E71" s="346">
        <v>8.4000000000000005E-2</v>
      </c>
      <c r="F71" s="346">
        <v>3</v>
      </c>
      <c r="G71" s="351">
        <v>286.83</v>
      </c>
      <c r="L71" s="50"/>
      <c r="M71" s="70"/>
      <c r="N71" s="74"/>
      <c r="O71" s="75"/>
      <c r="P71" s="75"/>
      <c r="Q71" s="75"/>
      <c r="R71" s="75"/>
      <c r="S71" s="75"/>
      <c r="T71" s="75"/>
      <c r="U71" s="75"/>
      <c r="V71" s="68"/>
      <c r="W71" s="68"/>
      <c r="X71" s="68"/>
      <c r="Y71" s="68"/>
      <c r="Z71" s="68"/>
      <c r="AA71" s="68"/>
      <c r="AB71" s="68"/>
      <c r="AC71" s="68"/>
      <c r="AD71" s="68"/>
      <c r="AE71" s="68"/>
      <c r="AF71" s="68"/>
      <c r="AG71" s="68"/>
      <c r="AH71" s="68"/>
      <c r="AI71" s="68"/>
      <c r="AJ71" s="68"/>
      <c r="AK71" s="68"/>
      <c r="AL71" s="68"/>
      <c r="AM71" s="68"/>
      <c r="AN71" s="68"/>
      <c r="AO71" s="68"/>
      <c r="AP71" s="68"/>
      <c r="AQ71" s="68"/>
      <c r="AR71" s="68"/>
      <c r="AS71" s="68"/>
      <c r="AT71" s="61"/>
    </row>
    <row r="72" spans="1:46" s="62" customFormat="1" ht="24.95" customHeight="1">
      <c r="A72" s="94"/>
      <c r="B72" s="76"/>
      <c r="C72" s="758" t="s">
        <v>190</v>
      </c>
      <c r="D72" s="758"/>
      <c r="E72" s="346">
        <v>2875</v>
      </c>
      <c r="F72" s="346">
        <v>2446</v>
      </c>
      <c r="G72" s="351">
        <v>3756.0129999999999</v>
      </c>
      <c r="L72" s="50"/>
      <c r="M72" s="70"/>
      <c r="N72" s="74"/>
      <c r="O72" s="75"/>
      <c r="P72" s="75"/>
      <c r="Q72" s="75"/>
      <c r="R72" s="75"/>
      <c r="S72" s="75"/>
      <c r="T72" s="75"/>
      <c r="U72" s="75"/>
      <c r="V72" s="68"/>
      <c r="W72" s="68"/>
      <c r="X72" s="68"/>
      <c r="Y72" s="68"/>
      <c r="Z72" s="68"/>
      <c r="AA72" s="68"/>
      <c r="AB72" s="68"/>
      <c r="AC72" s="68"/>
      <c r="AD72" s="68"/>
      <c r="AE72" s="68"/>
      <c r="AF72" s="68"/>
      <c r="AG72" s="68"/>
      <c r="AH72" s="68"/>
      <c r="AI72" s="68"/>
      <c r="AJ72" s="68"/>
      <c r="AK72" s="68"/>
      <c r="AL72" s="68"/>
      <c r="AM72" s="68"/>
      <c r="AN72" s="68"/>
      <c r="AO72" s="68"/>
      <c r="AP72" s="68"/>
      <c r="AQ72" s="68"/>
      <c r="AR72" s="68"/>
      <c r="AS72" s="68"/>
      <c r="AT72" s="61"/>
    </row>
    <row r="73" spans="1:46" s="62" customFormat="1" ht="24.95" customHeight="1">
      <c r="A73" s="94"/>
      <c r="B73" s="76"/>
      <c r="C73" s="758" t="s">
        <v>191</v>
      </c>
      <c r="D73" s="758"/>
      <c r="E73" s="346">
        <v>728</v>
      </c>
      <c r="F73" s="346">
        <v>1042</v>
      </c>
      <c r="G73" s="351">
        <v>210134.277</v>
      </c>
      <c r="L73" s="50"/>
      <c r="M73" s="70"/>
      <c r="N73" s="74"/>
      <c r="O73" s="75"/>
      <c r="P73" s="75"/>
      <c r="Q73" s="75"/>
      <c r="R73" s="75"/>
      <c r="S73" s="75"/>
      <c r="T73" s="75"/>
      <c r="U73" s="75"/>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1"/>
    </row>
    <row r="74" spans="1:46" s="62" customFormat="1" ht="24.95" customHeight="1">
      <c r="A74" s="94"/>
      <c r="B74" s="76"/>
      <c r="C74" s="758" t="s">
        <v>778</v>
      </c>
      <c r="D74" s="758"/>
      <c r="E74" s="346">
        <v>6496</v>
      </c>
      <c r="F74" s="346">
        <v>15708</v>
      </c>
      <c r="G74" s="351" t="s">
        <v>55</v>
      </c>
      <c r="L74" s="50"/>
      <c r="M74" s="70"/>
      <c r="N74" s="74"/>
      <c r="O74" s="75"/>
      <c r="P74" s="75"/>
      <c r="Q74" s="75"/>
      <c r="R74" s="75"/>
      <c r="S74" s="75"/>
      <c r="T74" s="75"/>
      <c r="U74" s="75"/>
      <c r="V74" s="68"/>
      <c r="W74" s="68"/>
      <c r="X74" s="68"/>
      <c r="Y74" s="68"/>
      <c r="Z74" s="68"/>
      <c r="AA74" s="68"/>
      <c r="AB74" s="68"/>
      <c r="AC74" s="68"/>
      <c r="AD74" s="68"/>
      <c r="AE74" s="68"/>
      <c r="AF74" s="68"/>
      <c r="AG74" s="68"/>
      <c r="AH74" s="68"/>
      <c r="AI74" s="68"/>
      <c r="AJ74" s="68"/>
      <c r="AK74" s="68"/>
      <c r="AL74" s="68"/>
      <c r="AM74" s="68"/>
      <c r="AN74" s="68"/>
      <c r="AO74" s="68"/>
      <c r="AP74" s="68"/>
      <c r="AQ74" s="68"/>
      <c r="AR74" s="68"/>
      <c r="AS74" s="68"/>
      <c r="AT74" s="61"/>
    </row>
    <row r="75" spans="1:46" s="62" customFormat="1" ht="24.95" customHeight="1">
      <c r="A75" s="94"/>
      <c r="B75" s="76"/>
      <c r="C75" s="758" t="s">
        <v>192</v>
      </c>
      <c r="D75" s="758"/>
      <c r="E75" s="346" t="s">
        <v>55</v>
      </c>
      <c r="F75" s="346">
        <v>54448</v>
      </c>
      <c r="G75" s="351">
        <v>1338045.692</v>
      </c>
      <c r="L75" s="50"/>
      <c r="M75" s="70"/>
      <c r="N75" s="74"/>
      <c r="O75" s="75"/>
      <c r="P75" s="75"/>
      <c r="Q75" s="75"/>
      <c r="R75" s="75"/>
      <c r="S75" s="75"/>
      <c r="T75" s="75"/>
      <c r="U75" s="75"/>
      <c r="V75" s="68"/>
      <c r="W75" s="68"/>
      <c r="X75" s="68"/>
      <c r="Y75" s="68"/>
      <c r="Z75" s="68"/>
      <c r="AA75" s="68"/>
      <c r="AB75" s="68"/>
      <c r="AC75" s="68"/>
      <c r="AD75" s="68"/>
      <c r="AE75" s="68"/>
      <c r="AF75" s="68"/>
      <c r="AG75" s="68"/>
      <c r="AH75" s="68"/>
      <c r="AI75" s="68"/>
      <c r="AJ75" s="68"/>
      <c r="AK75" s="68"/>
      <c r="AL75" s="68"/>
      <c r="AM75" s="68"/>
      <c r="AN75" s="68"/>
      <c r="AO75" s="68"/>
      <c r="AP75" s="68"/>
      <c r="AQ75" s="68"/>
      <c r="AR75" s="68"/>
      <c r="AS75" s="68"/>
      <c r="AT75" s="61"/>
    </row>
    <row r="76" spans="1:46" s="62" customFormat="1" ht="24.95" customHeight="1">
      <c r="A76" s="94"/>
      <c r="B76" s="76"/>
      <c r="C76" s="775" t="s">
        <v>62</v>
      </c>
      <c r="D76" s="775"/>
      <c r="E76" s="341">
        <v>19678</v>
      </c>
      <c r="F76" s="341">
        <v>644142</v>
      </c>
      <c r="G76" s="707">
        <v>1559597</v>
      </c>
      <c r="H76" s="358"/>
      <c r="L76" s="50"/>
      <c r="M76" s="70"/>
      <c r="N76" s="74"/>
      <c r="O76" s="75"/>
      <c r="P76" s="75"/>
      <c r="Q76" s="75"/>
      <c r="R76" s="75"/>
      <c r="S76" s="75"/>
      <c r="T76" s="75"/>
      <c r="U76" s="75"/>
      <c r="V76" s="68"/>
      <c r="W76" s="68"/>
      <c r="X76" s="68"/>
      <c r="Y76" s="68"/>
      <c r="Z76" s="68"/>
      <c r="AA76" s="68"/>
      <c r="AB76" s="68"/>
      <c r="AC76" s="68"/>
      <c r="AD76" s="68"/>
      <c r="AE76" s="68"/>
      <c r="AF76" s="68"/>
      <c r="AG76" s="68"/>
      <c r="AH76" s="68"/>
      <c r="AI76" s="68"/>
      <c r="AJ76" s="68"/>
      <c r="AK76" s="68"/>
      <c r="AL76" s="68"/>
      <c r="AM76" s="68"/>
      <c r="AN76" s="68"/>
      <c r="AO76" s="68"/>
      <c r="AP76" s="68"/>
      <c r="AQ76" s="68"/>
      <c r="AR76" s="68"/>
      <c r="AS76" s="68"/>
      <c r="AT76" s="61"/>
    </row>
    <row r="77" spans="1:46" s="62" customFormat="1" ht="35.1" customHeight="1">
      <c r="A77" s="94"/>
      <c r="B77" s="76"/>
      <c r="C77" s="784" t="s">
        <v>785</v>
      </c>
      <c r="D77" s="785"/>
      <c r="E77" s="785"/>
      <c r="F77" s="785"/>
      <c r="G77" s="786"/>
      <c r="L77" s="50"/>
      <c r="M77" s="70"/>
      <c r="N77" s="74"/>
      <c r="O77" s="75"/>
      <c r="P77" s="75"/>
      <c r="Q77" s="75"/>
      <c r="R77" s="75"/>
      <c r="S77" s="75"/>
      <c r="T77" s="75"/>
      <c r="U77" s="75"/>
      <c r="V77" s="68"/>
      <c r="W77" s="68"/>
      <c r="X77" s="68"/>
      <c r="Y77" s="68"/>
      <c r="Z77" s="68"/>
      <c r="AA77" s="68"/>
      <c r="AB77" s="68"/>
      <c r="AC77" s="68"/>
      <c r="AD77" s="68"/>
      <c r="AE77" s="68"/>
      <c r="AF77" s="68"/>
      <c r="AG77" s="68"/>
      <c r="AH77" s="68"/>
      <c r="AI77" s="68"/>
      <c r="AJ77" s="68"/>
      <c r="AK77" s="68"/>
      <c r="AL77" s="68"/>
      <c r="AM77" s="68"/>
      <c r="AN77" s="68"/>
      <c r="AO77" s="68"/>
      <c r="AP77" s="68"/>
      <c r="AQ77" s="68"/>
      <c r="AR77" s="68"/>
      <c r="AS77" s="68"/>
      <c r="AT77" s="61"/>
    </row>
    <row r="78" spans="1:46" s="62" customFormat="1" ht="24.95" customHeight="1">
      <c r="A78" s="94"/>
      <c r="B78" s="76"/>
      <c r="C78" s="789" t="s">
        <v>779</v>
      </c>
      <c r="D78" s="789"/>
      <c r="E78" s="789"/>
      <c r="F78" s="789"/>
      <c r="G78" s="790"/>
      <c r="L78" s="50"/>
      <c r="M78" s="70"/>
      <c r="N78" s="74"/>
      <c r="O78" s="75"/>
      <c r="P78" s="75"/>
      <c r="Q78" s="75"/>
      <c r="R78" s="75"/>
      <c r="S78" s="75"/>
      <c r="T78" s="75"/>
      <c r="U78" s="75"/>
      <c r="V78" s="68"/>
      <c r="W78" s="68"/>
      <c r="X78" s="68"/>
      <c r="Y78" s="68"/>
      <c r="Z78" s="68"/>
      <c r="AA78" s="68"/>
      <c r="AB78" s="68"/>
      <c r="AC78" s="68"/>
      <c r="AD78" s="68"/>
      <c r="AE78" s="68"/>
      <c r="AF78" s="68"/>
      <c r="AG78" s="68"/>
      <c r="AH78" s="68"/>
      <c r="AI78" s="68"/>
      <c r="AJ78" s="68"/>
      <c r="AK78" s="68"/>
      <c r="AL78" s="68"/>
      <c r="AM78" s="68"/>
      <c r="AN78" s="68"/>
      <c r="AO78" s="68"/>
      <c r="AP78" s="68"/>
      <c r="AQ78" s="68"/>
      <c r="AR78" s="68"/>
      <c r="AS78" s="68"/>
      <c r="AT78" s="61"/>
    </row>
    <row r="79" spans="1:46" s="62" customFormat="1" ht="30" customHeight="1">
      <c r="A79" s="94"/>
      <c r="B79" s="76"/>
      <c r="C79" s="761" t="s">
        <v>780</v>
      </c>
      <c r="D79" s="761"/>
      <c r="E79" s="761"/>
      <c r="F79" s="761"/>
      <c r="G79" s="761"/>
      <c r="H79" s="365"/>
      <c r="L79" s="50"/>
      <c r="M79" s="70"/>
      <c r="N79" s="74"/>
      <c r="O79" s="75"/>
      <c r="P79" s="75"/>
      <c r="Q79" s="75"/>
      <c r="R79" s="75"/>
      <c r="S79" s="75"/>
      <c r="T79" s="75"/>
      <c r="U79" s="75"/>
      <c r="V79" s="68"/>
      <c r="W79" s="68"/>
      <c r="X79" s="68"/>
      <c r="Y79" s="68"/>
      <c r="Z79" s="68"/>
      <c r="AA79" s="68"/>
      <c r="AB79" s="68"/>
      <c r="AC79" s="68"/>
      <c r="AD79" s="68"/>
      <c r="AE79" s="68"/>
      <c r="AF79" s="68"/>
      <c r="AG79" s="68"/>
      <c r="AH79" s="68"/>
      <c r="AI79" s="68"/>
      <c r="AJ79" s="68"/>
      <c r="AK79" s="68"/>
      <c r="AL79" s="68"/>
      <c r="AM79" s="68"/>
      <c r="AN79" s="68"/>
      <c r="AO79" s="68"/>
      <c r="AP79" s="68"/>
      <c r="AQ79" s="68"/>
      <c r="AR79" s="68"/>
      <c r="AS79" s="68"/>
      <c r="AT79" s="61"/>
    </row>
    <row r="80" spans="1:46" s="62" customFormat="1" ht="30" customHeight="1">
      <c r="A80" s="94"/>
      <c r="B80" s="76"/>
      <c r="C80" s="761"/>
      <c r="D80" s="761"/>
      <c r="E80" s="761"/>
      <c r="F80" s="761"/>
      <c r="G80" s="761"/>
      <c r="H80" s="365"/>
      <c r="L80" s="50"/>
      <c r="M80" s="70"/>
      <c r="N80" s="74"/>
      <c r="O80" s="75"/>
      <c r="P80" s="75"/>
      <c r="Q80" s="75"/>
      <c r="R80" s="75"/>
      <c r="S80" s="75"/>
      <c r="T80" s="75"/>
      <c r="U80" s="75"/>
      <c r="V80" s="68"/>
      <c r="W80" s="68"/>
      <c r="X80" s="68"/>
      <c r="Y80" s="68"/>
      <c r="Z80" s="68"/>
      <c r="AA80" s="68"/>
      <c r="AB80" s="68"/>
      <c r="AC80" s="68"/>
      <c r="AD80" s="68"/>
      <c r="AE80" s="68"/>
      <c r="AF80" s="68"/>
      <c r="AG80" s="68"/>
      <c r="AH80" s="68"/>
      <c r="AI80" s="68"/>
      <c r="AJ80" s="68"/>
      <c r="AK80" s="68"/>
      <c r="AL80" s="68"/>
      <c r="AM80" s="68"/>
      <c r="AN80" s="68"/>
      <c r="AO80" s="68"/>
      <c r="AP80" s="68"/>
      <c r="AQ80" s="68"/>
      <c r="AR80" s="68"/>
      <c r="AS80" s="68"/>
      <c r="AT80" s="61"/>
    </row>
    <row r="81" spans="1:46" s="62" customFormat="1" ht="35.1" customHeight="1">
      <c r="A81" s="94"/>
      <c r="B81" s="76"/>
      <c r="C81" s="782" t="s">
        <v>781</v>
      </c>
      <c r="D81" s="782"/>
      <c r="E81" s="782"/>
      <c r="F81" s="782"/>
      <c r="G81" s="783"/>
      <c r="L81" s="50"/>
      <c r="M81" s="70"/>
      <c r="N81" s="74"/>
      <c r="O81" s="75"/>
      <c r="P81" s="75"/>
      <c r="Q81" s="75"/>
      <c r="R81" s="75"/>
      <c r="S81" s="75"/>
      <c r="T81" s="75"/>
      <c r="U81" s="75"/>
      <c r="V81" s="68"/>
      <c r="W81" s="68"/>
      <c r="X81" s="68"/>
      <c r="Y81" s="68"/>
      <c r="Z81" s="68"/>
      <c r="AA81" s="68"/>
      <c r="AB81" s="68"/>
      <c r="AC81" s="68"/>
      <c r="AD81" s="68"/>
      <c r="AE81" s="68"/>
      <c r="AF81" s="68"/>
      <c r="AG81" s="68"/>
      <c r="AH81" s="68"/>
      <c r="AI81" s="68"/>
      <c r="AJ81" s="68"/>
      <c r="AK81" s="68"/>
      <c r="AL81" s="68"/>
      <c r="AM81" s="68"/>
      <c r="AN81" s="68"/>
      <c r="AO81" s="68"/>
      <c r="AP81" s="68"/>
      <c r="AQ81" s="68"/>
      <c r="AR81" s="68"/>
      <c r="AS81" s="68"/>
      <c r="AT81" s="61"/>
    </row>
    <row r="82" spans="1:46" s="62" customFormat="1" ht="24.95" customHeight="1">
      <c r="A82" s="94"/>
      <c r="B82" s="76"/>
      <c r="L82" s="50"/>
      <c r="M82" s="70"/>
      <c r="N82" s="74"/>
      <c r="O82" s="75"/>
      <c r="P82" s="75"/>
      <c r="Q82" s="75"/>
      <c r="R82" s="75"/>
      <c r="S82" s="75"/>
      <c r="T82" s="75"/>
      <c r="U82" s="75"/>
      <c r="V82" s="68"/>
      <c r="W82" s="68"/>
      <c r="X82" s="68"/>
      <c r="Y82" s="68"/>
      <c r="Z82" s="68"/>
      <c r="AA82" s="68"/>
      <c r="AB82" s="68"/>
      <c r="AC82" s="68"/>
      <c r="AD82" s="68"/>
      <c r="AE82" s="68"/>
      <c r="AF82" s="68"/>
      <c r="AG82" s="68"/>
      <c r="AH82" s="68"/>
      <c r="AI82" s="68"/>
      <c r="AJ82" s="68"/>
      <c r="AK82" s="68"/>
      <c r="AL82" s="68"/>
      <c r="AM82" s="68"/>
      <c r="AN82" s="68"/>
      <c r="AO82" s="68"/>
      <c r="AP82" s="68"/>
      <c r="AQ82" s="68"/>
      <c r="AR82" s="68"/>
      <c r="AS82" s="68"/>
      <c r="AT82" s="61"/>
    </row>
    <row r="83" spans="1:46" s="62" customFormat="1" ht="24.75" customHeight="1">
      <c r="A83" s="94"/>
      <c r="B83" s="76"/>
      <c r="C83" s="331" t="s">
        <v>547</v>
      </c>
      <c r="D83" s="765" t="s">
        <v>552</v>
      </c>
      <c r="E83" s="777"/>
      <c r="F83" s="777"/>
      <c r="G83" s="777"/>
      <c r="H83" s="777"/>
      <c r="I83" s="778"/>
      <c r="J83" s="53"/>
      <c r="K83" s="53"/>
      <c r="L83" s="50"/>
      <c r="M83" s="70"/>
      <c r="N83" s="74"/>
      <c r="O83" s="75"/>
      <c r="P83" s="75"/>
      <c r="Q83" s="75"/>
      <c r="R83" s="75"/>
      <c r="S83" s="75"/>
      <c r="T83" s="75"/>
      <c r="U83" s="75"/>
      <c r="V83" s="68"/>
      <c r="W83" s="68"/>
      <c r="X83" s="68"/>
      <c r="Y83" s="68"/>
      <c r="Z83" s="68"/>
      <c r="AA83" s="68"/>
      <c r="AB83" s="68"/>
      <c r="AC83" s="68"/>
      <c r="AD83" s="68"/>
      <c r="AE83" s="68"/>
      <c r="AF83" s="68"/>
      <c r="AG83" s="68"/>
      <c r="AH83" s="68"/>
      <c r="AI83" s="68"/>
      <c r="AJ83" s="68"/>
      <c r="AK83" s="68"/>
      <c r="AL83" s="68"/>
      <c r="AM83" s="68"/>
      <c r="AN83" s="68"/>
      <c r="AO83" s="68"/>
      <c r="AP83" s="68"/>
      <c r="AQ83" s="68"/>
      <c r="AR83" s="68"/>
      <c r="AS83" s="68"/>
      <c r="AT83" s="61"/>
    </row>
    <row r="84" spans="1:46" s="62" customFormat="1" ht="24.95" customHeight="1">
      <c r="A84" s="94"/>
      <c r="B84" s="76"/>
      <c r="C84" s="720" t="s">
        <v>193</v>
      </c>
      <c r="D84" s="721"/>
      <c r="E84" s="721"/>
      <c r="F84" s="721"/>
      <c r="G84" s="721"/>
      <c r="H84" s="721"/>
      <c r="I84" s="721"/>
      <c r="J84" s="85"/>
      <c r="L84" s="50"/>
      <c r="M84" s="70"/>
      <c r="N84" s="74"/>
      <c r="O84" s="75"/>
      <c r="P84" s="75"/>
      <c r="Q84" s="75"/>
      <c r="R84" s="75"/>
      <c r="S84" s="75"/>
      <c r="T84" s="75"/>
      <c r="U84" s="75"/>
      <c r="V84" s="68"/>
      <c r="W84" s="68"/>
      <c r="X84" s="68"/>
      <c r="Y84" s="68"/>
      <c r="Z84" s="68"/>
      <c r="AA84" s="68"/>
      <c r="AB84" s="68"/>
      <c r="AC84" s="68"/>
      <c r="AD84" s="68"/>
      <c r="AE84" s="68"/>
      <c r="AF84" s="68"/>
      <c r="AG84" s="68"/>
      <c r="AH84" s="68"/>
      <c r="AI84" s="68"/>
      <c r="AJ84" s="68"/>
      <c r="AK84" s="68"/>
      <c r="AL84" s="68"/>
      <c r="AM84" s="68"/>
      <c r="AN84" s="68"/>
      <c r="AO84" s="68"/>
      <c r="AP84" s="68"/>
      <c r="AQ84" s="68"/>
      <c r="AR84" s="68"/>
      <c r="AS84" s="68"/>
      <c r="AT84" s="61"/>
    </row>
    <row r="85" spans="1:46" s="62" customFormat="1" ht="24.95" customHeight="1">
      <c r="A85" s="94"/>
      <c r="B85" s="76"/>
      <c r="C85" s="768" t="s">
        <v>807</v>
      </c>
      <c r="D85" s="768"/>
      <c r="E85" s="768"/>
      <c r="F85" s="768"/>
      <c r="G85" s="768"/>
      <c r="H85" s="50"/>
      <c r="I85" s="50"/>
      <c r="J85" s="85"/>
      <c r="L85" s="50"/>
      <c r="M85" s="70"/>
      <c r="N85" s="74"/>
      <c r="O85" s="75"/>
      <c r="P85" s="75"/>
      <c r="Q85" s="75"/>
      <c r="R85" s="75"/>
      <c r="S85" s="75"/>
      <c r="T85" s="75"/>
      <c r="U85" s="75"/>
      <c r="V85" s="68"/>
      <c r="W85" s="68"/>
      <c r="X85" s="68"/>
      <c r="Y85" s="68"/>
      <c r="Z85" s="68"/>
      <c r="AA85" s="68"/>
      <c r="AB85" s="68"/>
      <c r="AC85" s="68"/>
      <c r="AD85" s="68"/>
      <c r="AE85" s="68"/>
      <c r="AF85" s="68"/>
      <c r="AG85" s="68"/>
      <c r="AH85" s="68"/>
      <c r="AI85" s="68"/>
      <c r="AJ85" s="68"/>
      <c r="AK85" s="68"/>
      <c r="AL85" s="68"/>
      <c r="AM85" s="68"/>
      <c r="AN85" s="68"/>
      <c r="AO85" s="68"/>
      <c r="AP85" s="68"/>
      <c r="AQ85" s="68"/>
      <c r="AR85" s="68"/>
      <c r="AS85" s="68"/>
      <c r="AT85" s="61"/>
    </row>
    <row r="86" spans="1:46" s="62" customFormat="1" ht="24.95" customHeight="1" thickBot="1">
      <c r="A86" s="94"/>
      <c r="B86" s="76"/>
      <c r="C86" s="766" t="s">
        <v>809</v>
      </c>
      <c r="D86" s="766"/>
      <c r="E86" s="329">
        <v>2022</v>
      </c>
      <c r="F86" s="329">
        <v>2023</v>
      </c>
      <c r="G86" s="330">
        <v>2024</v>
      </c>
      <c r="L86" s="50"/>
      <c r="M86" s="70"/>
      <c r="N86" s="74"/>
      <c r="O86" s="75"/>
      <c r="P86" s="75"/>
      <c r="Q86" s="75"/>
      <c r="R86" s="75"/>
      <c r="S86" s="75"/>
      <c r="T86" s="75"/>
      <c r="U86" s="75"/>
      <c r="V86" s="68"/>
      <c r="W86" s="68"/>
      <c r="X86" s="68"/>
      <c r="Y86" s="68"/>
      <c r="Z86" s="68"/>
      <c r="AA86" s="68"/>
      <c r="AB86" s="68"/>
      <c r="AC86" s="68"/>
      <c r="AD86" s="68"/>
      <c r="AE86" s="68"/>
      <c r="AF86" s="68"/>
      <c r="AG86" s="68"/>
      <c r="AH86" s="68"/>
      <c r="AI86" s="68"/>
      <c r="AJ86" s="68"/>
      <c r="AK86" s="68"/>
      <c r="AL86" s="68"/>
      <c r="AM86" s="68"/>
      <c r="AN86" s="68"/>
      <c r="AO86" s="68"/>
      <c r="AP86" s="68"/>
      <c r="AQ86" s="68"/>
      <c r="AR86" s="68"/>
      <c r="AS86" s="68"/>
      <c r="AT86" s="61"/>
    </row>
    <row r="87" spans="1:46" s="62" customFormat="1" ht="24.95" customHeight="1">
      <c r="A87" s="94"/>
      <c r="B87" s="76"/>
      <c r="C87" s="758" t="s">
        <v>195</v>
      </c>
      <c r="D87" s="758"/>
      <c r="E87" s="343">
        <v>0.47</v>
      </c>
      <c r="F87" s="343">
        <v>0.39</v>
      </c>
      <c r="G87" s="366">
        <v>0.26</v>
      </c>
      <c r="L87" s="50"/>
      <c r="M87" s="70"/>
      <c r="N87" s="74"/>
      <c r="O87" s="75"/>
      <c r="P87" s="75"/>
      <c r="Q87" s="75"/>
      <c r="R87" s="75"/>
      <c r="S87" s="75"/>
      <c r="T87" s="75"/>
      <c r="U87" s="75"/>
      <c r="V87" s="68"/>
      <c r="W87" s="68"/>
      <c r="X87" s="68"/>
      <c r="Y87" s="68"/>
      <c r="Z87" s="68"/>
      <c r="AA87" s="68"/>
      <c r="AB87" s="68"/>
      <c r="AC87" s="68"/>
      <c r="AD87" s="68"/>
      <c r="AE87" s="68"/>
      <c r="AF87" s="68"/>
      <c r="AG87" s="68"/>
      <c r="AH87" s="68"/>
      <c r="AI87" s="68"/>
      <c r="AJ87" s="68"/>
      <c r="AK87" s="68"/>
      <c r="AL87" s="68"/>
      <c r="AM87" s="68"/>
      <c r="AN87" s="68"/>
      <c r="AO87" s="68"/>
      <c r="AP87" s="68"/>
      <c r="AQ87" s="68"/>
      <c r="AR87" s="68"/>
      <c r="AS87" s="68"/>
      <c r="AT87" s="61"/>
    </row>
    <row r="88" spans="1:46" s="62" customFormat="1" ht="24.95" customHeight="1">
      <c r="A88" s="94"/>
      <c r="B88" s="76"/>
      <c r="C88" s="758" t="s">
        <v>196</v>
      </c>
      <c r="D88" s="758"/>
      <c r="E88" s="343" t="s">
        <v>197</v>
      </c>
      <c r="F88" s="343">
        <v>1.1599999999999999</v>
      </c>
      <c r="G88" s="366">
        <v>0.98</v>
      </c>
      <c r="L88" s="50"/>
      <c r="M88" s="70"/>
      <c r="N88" s="74"/>
      <c r="O88" s="75"/>
      <c r="P88" s="75"/>
      <c r="Q88" s="75"/>
      <c r="R88" s="75"/>
      <c r="S88" s="75"/>
      <c r="T88" s="75"/>
      <c r="U88" s="75"/>
      <c r="V88" s="68"/>
      <c r="W88" s="68"/>
      <c r="X88" s="68"/>
      <c r="Y88" s="68"/>
      <c r="Z88" s="68"/>
      <c r="AA88" s="68"/>
      <c r="AB88" s="68"/>
      <c r="AC88" s="68"/>
      <c r="AD88" s="68"/>
      <c r="AE88" s="68"/>
      <c r="AF88" s="68"/>
      <c r="AG88" s="68"/>
      <c r="AH88" s="68"/>
      <c r="AI88" s="68"/>
      <c r="AJ88" s="68"/>
      <c r="AK88" s="68"/>
      <c r="AL88" s="68"/>
      <c r="AM88" s="68"/>
      <c r="AN88" s="68"/>
      <c r="AO88" s="68"/>
      <c r="AP88" s="68"/>
      <c r="AQ88" s="68"/>
      <c r="AR88" s="68"/>
      <c r="AS88" s="68"/>
      <c r="AT88" s="61"/>
    </row>
    <row r="89" spans="1:46" s="62" customFormat="1" ht="24.95" customHeight="1">
      <c r="A89" s="94"/>
      <c r="B89" s="76"/>
      <c r="C89" s="758" t="s">
        <v>198</v>
      </c>
      <c r="D89" s="758"/>
      <c r="E89" s="242" t="s">
        <v>197</v>
      </c>
      <c r="F89" s="242">
        <v>2.5000000000000001E-5</v>
      </c>
      <c r="G89" s="243">
        <v>9.0000000000000002E-6</v>
      </c>
      <c r="L89" s="50"/>
      <c r="M89" s="70"/>
      <c r="N89" s="74"/>
      <c r="O89" s="75"/>
      <c r="P89" s="75"/>
      <c r="Q89" s="75"/>
      <c r="R89" s="75"/>
      <c r="S89" s="75"/>
      <c r="T89" s="75"/>
      <c r="U89" s="75"/>
      <c r="V89" s="68"/>
      <c r="W89" s="68"/>
      <c r="X89" s="68"/>
      <c r="Y89" s="68"/>
      <c r="Z89" s="68"/>
      <c r="AA89" s="68"/>
      <c r="AB89" s="68"/>
      <c r="AC89" s="68"/>
      <c r="AD89" s="68"/>
      <c r="AE89" s="68"/>
      <c r="AF89" s="68"/>
      <c r="AG89" s="68"/>
      <c r="AH89" s="68"/>
      <c r="AI89" s="68"/>
      <c r="AJ89" s="68"/>
      <c r="AK89" s="68"/>
      <c r="AL89" s="68"/>
      <c r="AM89" s="68"/>
      <c r="AN89" s="68"/>
      <c r="AO89" s="68"/>
      <c r="AP89" s="68"/>
      <c r="AQ89" s="68"/>
      <c r="AR89" s="68"/>
      <c r="AS89" s="68"/>
      <c r="AT89" s="61"/>
    </row>
    <row r="90" spans="1:46" s="62" customFormat="1" ht="24.95" customHeight="1">
      <c r="A90" s="94"/>
      <c r="B90" s="76"/>
      <c r="C90" s="775" t="s">
        <v>194</v>
      </c>
      <c r="D90" s="775"/>
      <c r="E90" s="336">
        <v>0.47</v>
      </c>
      <c r="F90" s="336">
        <v>0.35</v>
      </c>
      <c r="G90" s="337">
        <v>0.28000000000000003</v>
      </c>
      <c r="L90" s="50"/>
      <c r="M90" s="70"/>
      <c r="N90" s="74"/>
      <c r="O90" s="75"/>
      <c r="P90" s="75"/>
      <c r="Q90" s="75"/>
      <c r="R90" s="75"/>
      <c r="S90" s="75"/>
      <c r="T90" s="75"/>
      <c r="U90" s="75"/>
      <c r="V90" s="68"/>
      <c r="W90" s="68"/>
      <c r="X90" s="68"/>
      <c r="Y90" s="68"/>
      <c r="Z90" s="68"/>
      <c r="AA90" s="68"/>
      <c r="AB90" s="68"/>
      <c r="AC90" s="68"/>
      <c r="AD90" s="68"/>
      <c r="AE90" s="68"/>
      <c r="AF90" s="68"/>
      <c r="AG90" s="68"/>
      <c r="AH90" s="68"/>
      <c r="AI90" s="68"/>
      <c r="AJ90" s="68"/>
      <c r="AK90" s="68"/>
      <c r="AL90" s="68"/>
      <c r="AM90" s="68"/>
      <c r="AN90" s="68"/>
      <c r="AO90" s="68"/>
      <c r="AP90" s="68"/>
      <c r="AQ90" s="68"/>
      <c r="AR90" s="68"/>
      <c r="AS90" s="68"/>
      <c r="AT90" s="61"/>
    </row>
    <row r="91" spans="1:46" s="62" customFormat="1" ht="24.95" customHeight="1">
      <c r="A91" s="94"/>
      <c r="B91" s="76"/>
      <c r="C91" s="779" t="s">
        <v>810</v>
      </c>
      <c r="D91" s="761"/>
      <c r="E91" s="761"/>
      <c r="F91" s="761"/>
      <c r="G91" s="780"/>
      <c r="L91" s="50"/>
      <c r="M91" s="70"/>
      <c r="N91" s="74"/>
      <c r="O91" s="75"/>
      <c r="P91" s="75"/>
      <c r="Q91" s="75"/>
      <c r="R91" s="75"/>
      <c r="S91" s="75"/>
      <c r="T91" s="75"/>
      <c r="U91" s="75"/>
      <c r="V91" s="68"/>
      <c r="W91" s="68"/>
      <c r="X91" s="68"/>
      <c r="Y91" s="68"/>
      <c r="Z91" s="68"/>
      <c r="AA91" s="68"/>
      <c r="AB91" s="68"/>
      <c r="AC91" s="68"/>
      <c r="AD91" s="68"/>
      <c r="AE91" s="68"/>
      <c r="AF91" s="68"/>
      <c r="AG91" s="68"/>
      <c r="AH91" s="68"/>
      <c r="AI91" s="68"/>
      <c r="AJ91" s="68"/>
      <c r="AK91" s="68"/>
      <c r="AL91" s="68"/>
      <c r="AM91" s="68"/>
      <c r="AN91" s="68"/>
      <c r="AO91" s="68"/>
      <c r="AP91" s="68"/>
      <c r="AQ91" s="68"/>
      <c r="AR91" s="68"/>
      <c r="AS91" s="68"/>
      <c r="AT91" s="61"/>
    </row>
    <row r="92" spans="1:46" s="62" customFormat="1" ht="24.95" customHeight="1">
      <c r="A92" s="94"/>
      <c r="B92" s="76"/>
      <c r="C92" s="761" t="s">
        <v>783</v>
      </c>
      <c r="D92" s="761"/>
      <c r="E92" s="761"/>
      <c r="F92" s="761"/>
      <c r="G92" s="780"/>
      <c r="L92" s="50"/>
      <c r="M92" s="70"/>
      <c r="N92" s="74"/>
      <c r="O92" s="75"/>
      <c r="P92" s="75"/>
      <c r="Q92" s="75"/>
      <c r="R92" s="75"/>
      <c r="S92" s="75"/>
      <c r="T92" s="75"/>
      <c r="U92" s="75"/>
      <c r="V92" s="68"/>
      <c r="W92" s="68"/>
      <c r="X92" s="68"/>
      <c r="Y92" s="68"/>
      <c r="Z92" s="68"/>
      <c r="AA92" s="68"/>
      <c r="AB92" s="68"/>
      <c r="AC92" s="68"/>
      <c r="AD92" s="68"/>
      <c r="AE92" s="68"/>
      <c r="AF92" s="68"/>
      <c r="AG92" s="68"/>
      <c r="AH92" s="68"/>
      <c r="AI92" s="68"/>
      <c r="AJ92" s="68"/>
      <c r="AK92" s="68"/>
      <c r="AL92" s="68"/>
      <c r="AM92" s="68"/>
      <c r="AN92" s="68"/>
      <c r="AO92" s="68"/>
      <c r="AP92" s="68"/>
      <c r="AQ92" s="68"/>
      <c r="AR92" s="68"/>
      <c r="AS92" s="68"/>
      <c r="AT92" s="61"/>
    </row>
    <row r="93" spans="1:46" s="62" customFormat="1" ht="35.1" customHeight="1">
      <c r="A93" s="94"/>
      <c r="B93" s="76"/>
      <c r="C93" s="779" t="s">
        <v>808</v>
      </c>
      <c r="D93" s="761"/>
      <c r="E93" s="761"/>
      <c r="F93" s="761"/>
      <c r="G93" s="780"/>
      <c r="L93" s="50"/>
      <c r="M93" s="70"/>
      <c r="N93" s="74"/>
      <c r="O93" s="75"/>
      <c r="P93" s="75"/>
      <c r="Q93" s="75"/>
      <c r="R93" s="75"/>
      <c r="S93" s="75"/>
      <c r="T93" s="75"/>
      <c r="U93" s="75"/>
      <c r="V93" s="68"/>
      <c r="W93" s="68"/>
      <c r="X93" s="68"/>
      <c r="Y93" s="68"/>
      <c r="Z93" s="68"/>
      <c r="AA93" s="68"/>
      <c r="AB93" s="68"/>
      <c r="AC93" s="68"/>
      <c r="AD93" s="68"/>
      <c r="AE93" s="68"/>
      <c r="AF93" s="68"/>
      <c r="AG93" s="68"/>
      <c r="AH93" s="68"/>
      <c r="AI93" s="68"/>
      <c r="AJ93" s="68"/>
      <c r="AK93" s="68"/>
      <c r="AL93" s="68"/>
      <c r="AM93" s="68"/>
      <c r="AN93" s="68"/>
      <c r="AO93" s="68"/>
      <c r="AP93" s="68"/>
      <c r="AQ93" s="68"/>
      <c r="AR93" s="68"/>
      <c r="AS93" s="68"/>
      <c r="AT93" s="61"/>
    </row>
    <row r="94" spans="1:46" s="62" customFormat="1" ht="35.1" customHeight="1">
      <c r="A94" s="94"/>
      <c r="B94" s="76"/>
      <c r="C94" s="781" t="s">
        <v>784</v>
      </c>
      <c r="D94" s="782"/>
      <c r="E94" s="782"/>
      <c r="F94" s="782"/>
      <c r="G94" s="783"/>
      <c r="L94" s="50"/>
      <c r="M94" s="70"/>
      <c r="N94" s="74"/>
      <c r="O94" s="75"/>
      <c r="P94" s="75"/>
      <c r="Q94" s="75"/>
      <c r="R94" s="75"/>
      <c r="S94" s="75"/>
      <c r="T94" s="75"/>
      <c r="U94" s="75"/>
      <c r="V94" s="68"/>
      <c r="W94" s="68"/>
      <c r="X94" s="68"/>
      <c r="Y94" s="68"/>
      <c r="Z94" s="68"/>
      <c r="AA94" s="68"/>
      <c r="AB94" s="68"/>
      <c r="AC94" s="68"/>
      <c r="AD94" s="68"/>
      <c r="AE94" s="68"/>
      <c r="AF94" s="68"/>
      <c r="AG94" s="68"/>
      <c r="AH94" s="68"/>
      <c r="AI94" s="68"/>
      <c r="AJ94" s="68"/>
      <c r="AK94" s="68"/>
      <c r="AL94" s="68"/>
      <c r="AM94" s="68"/>
      <c r="AN94" s="68"/>
      <c r="AO94" s="68"/>
      <c r="AP94" s="68"/>
      <c r="AQ94" s="68"/>
      <c r="AR94" s="68"/>
      <c r="AS94" s="68"/>
      <c r="AT94" s="61"/>
    </row>
    <row r="95" spans="1:46" s="62" customFormat="1" ht="24.95" customHeight="1">
      <c r="A95" s="94"/>
      <c r="B95" s="76"/>
      <c r="C95" s="65"/>
      <c r="D95" s="65"/>
      <c r="E95" s="65"/>
      <c r="F95" s="65"/>
      <c r="L95" s="50"/>
      <c r="M95" s="70"/>
      <c r="N95" s="74"/>
      <c r="O95" s="75"/>
      <c r="P95" s="75"/>
      <c r="Q95" s="75"/>
      <c r="R95" s="75"/>
      <c r="S95" s="75"/>
      <c r="T95" s="75"/>
      <c r="U95" s="75"/>
      <c r="V95" s="68"/>
      <c r="W95" s="68"/>
      <c r="X95" s="68"/>
      <c r="Y95" s="68"/>
      <c r="Z95" s="68"/>
      <c r="AA95" s="68"/>
      <c r="AB95" s="68"/>
      <c r="AC95" s="68"/>
      <c r="AD95" s="68"/>
      <c r="AE95" s="68"/>
      <c r="AF95" s="68"/>
      <c r="AG95" s="68"/>
      <c r="AH95" s="68"/>
      <c r="AI95" s="68"/>
      <c r="AJ95" s="68"/>
      <c r="AK95" s="68"/>
      <c r="AL95" s="68"/>
      <c r="AM95" s="68"/>
      <c r="AN95" s="68"/>
      <c r="AO95" s="68"/>
      <c r="AP95" s="68"/>
      <c r="AQ95" s="68"/>
      <c r="AR95" s="68"/>
      <c r="AS95" s="68"/>
      <c r="AT95" s="61"/>
    </row>
    <row r="96" spans="1:46" s="62" customFormat="1" ht="24.95" customHeight="1" thickBot="1">
      <c r="A96" s="94"/>
      <c r="B96" s="76"/>
      <c r="C96" s="766" t="s">
        <v>811</v>
      </c>
      <c r="D96" s="766"/>
      <c r="E96" s="329">
        <v>2022</v>
      </c>
      <c r="F96" s="329">
        <v>2023</v>
      </c>
      <c r="G96" s="330">
        <v>2024</v>
      </c>
      <c r="L96" s="50"/>
      <c r="M96" s="70"/>
      <c r="N96" s="74"/>
      <c r="O96" s="75"/>
      <c r="P96" s="75"/>
      <c r="Q96" s="75"/>
      <c r="R96" s="75"/>
      <c r="S96" s="75"/>
      <c r="T96" s="75"/>
      <c r="U96" s="75"/>
      <c r="V96" s="68"/>
      <c r="W96" s="68"/>
      <c r="X96" s="68"/>
      <c r="Y96" s="68"/>
      <c r="Z96" s="68"/>
      <c r="AA96" s="68"/>
      <c r="AB96" s="68"/>
      <c r="AC96" s="68"/>
      <c r="AD96" s="68"/>
      <c r="AE96" s="68"/>
      <c r="AF96" s="68"/>
      <c r="AG96" s="68"/>
      <c r="AH96" s="68"/>
      <c r="AI96" s="68"/>
      <c r="AJ96" s="68"/>
      <c r="AK96" s="68"/>
      <c r="AL96" s="68"/>
      <c r="AM96" s="68"/>
      <c r="AN96" s="68"/>
      <c r="AO96" s="68"/>
      <c r="AP96" s="68"/>
      <c r="AQ96" s="68"/>
      <c r="AR96" s="68"/>
      <c r="AS96" s="68"/>
      <c r="AT96" s="61"/>
    </row>
    <row r="97" spans="1:46" s="62" customFormat="1" ht="24.95" customHeight="1">
      <c r="A97" s="94"/>
      <c r="B97" s="76"/>
      <c r="C97" s="758" t="s">
        <v>200</v>
      </c>
      <c r="D97" s="758"/>
      <c r="E97" s="343">
        <v>2.6640000000000001</v>
      </c>
      <c r="F97" s="343">
        <v>1.946</v>
      </c>
      <c r="G97" s="366">
        <v>3.7229999999999999</v>
      </c>
      <c r="L97" s="50"/>
      <c r="M97" s="70"/>
      <c r="N97" s="74"/>
      <c r="O97" s="75"/>
      <c r="P97" s="75"/>
      <c r="Q97" s="75"/>
      <c r="R97" s="75"/>
      <c r="S97" s="75"/>
      <c r="T97" s="75"/>
      <c r="U97" s="75"/>
      <c r="V97" s="68"/>
      <c r="W97" s="68"/>
      <c r="X97" s="68"/>
      <c r="Y97" s="68"/>
      <c r="Z97" s="68"/>
      <c r="AA97" s="68"/>
      <c r="AB97" s="68"/>
      <c r="AC97" s="68"/>
      <c r="AD97" s="68"/>
      <c r="AE97" s="68"/>
      <c r="AF97" s="68"/>
      <c r="AG97" s="68"/>
      <c r="AH97" s="68"/>
      <c r="AI97" s="68"/>
      <c r="AJ97" s="68"/>
      <c r="AK97" s="68"/>
      <c r="AL97" s="68"/>
      <c r="AM97" s="68"/>
      <c r="AN97" s="68"/>
      <c r="AO97" s="68"/>
      <c r="AP97" s="68"/>
      <c r="AQ97" s="68"/>
      <c r="AR97" s="68"/>
      <c r="AS97" s="68"/>
      <c r="AT97" s="61"/>
    </row>
    <row r="98" spans="1:46" s="62" customFormat="1" ht="24.95" customHeight="1">
      <c r="A98" s="94"/>
      <c r="B98" s="76"/>
      <c r="C98" s="758" t="s">
        <v>201</v>
      </c>
      <c r="D98" s="758"/>
      <c r="E98" s="242">
        <v>7.8E-2</v>
      </c>
      <c r="F98" s="242">
        <v>7.8E-2</v>
      </c>
      <c r="G98" s="243">
        <v>4.3999999999999997E-2</v>
      </c>
      <c r="L98" s="50"/>
      <c r="M98" s="70"/>
      <c r="N98" s="74"/>
      <c r="O98" s="75"/>
      <c r="P98" s="75"/>
      <c r="Q98" s="75"/>
      <c r="R98" s="75"/>
      <c r="S98" s="75"/>
      <c r="T98" s="75"/>
      <c r="U98" s="75"/>
      <c r="V98" s="68"/>
      <c r="W98" s="68"/>
      <c r="X98" s="68"/>
      <c r="Y98" s="68"/>
      <c r="Z98" s="68"/>
      <c r="AA98" s="68"/>
      <c r="AB98" s="68"/>
      <c r="AC98" s="68"/>
      <c r="AD98" s="68"/>
      <c r="AE98" s="68"/>
      <c r="AF98" s="68"/>
      <c r="AG98" s="68"/>
      <c r="AH98" s="68"/>
      <c r="AI98" s="68"/>
      <c r="AJ98" s="68"/>
      <c r="AK98" s="68"/>
      <c r="AL98" s="68"/>
      <c r="AM98" s="68"/>
      <c r="AN98" s="68"/>
      <c r="AO98" s="68"/>
      <c r="AP98" s="68"/>
      <c r="AQ98" s="68"/>
      <c r="AR98" s="68"/>
      <c r="AS98" s="68"/>
      <c r="AT98" s="61"/>
    </row>
    <row r="99" spans="1:46" s="62" customFormat="1" ht="24.95" customHeight="1">
      <c r="A99" s="94"/>
      <c r="B99" s="76"/>
      <c r="C99" s="775" t="s">
        <v>199</v>
      </c>
      <c r="D99" s="775"/>
      <c r="E99" s="336">
        <v>0.42699999999999999</v>
      </c>
      <c r="F99" s="336">
        <v>0.47799999999999998</v>
      </c>
      <c r="G99" s="337">
        <v>0.54400000000000004</v>
      </c>
      <c r="L99" s="50"/>
      <c r="M99" s="70"/>
      <c r="N99" s="74"/>
      <c r="O99" s="75"/>
      <c r="P99" s="75"/>
      <c r="Q99" s="75"/>
      <c r="R99" s="75"/>
      <c r="S99" s="75"/>
      <c r="T99" s="75"/>
      <c r="U99" s="75"/>
      <c r="V99" s="68"/>
      <c r="W99" s="68"/>
      <c r="X99" s="68"/>
      <c r="Y99" s="68"/>
      <c r="Z99" s="68"/>
      <c r="AA99" s="68"/>
      <c r="AB99" s="68"/>
      <c r="AC99" s="68"/>
      <c r="AD99" s="68"/>
      <c r="AE99" s="68"/>
      <c r="AF99" s="68"/>
      <c r="AG99" s="68"/>
      <c r="AH99" s="68"/>
      <c r="AI99" s="68"/>
      <c r="AJ99" s="68"/>
      <c r="AK99" s="68"/>
      <c r="AL99" s="68"/>
      <c r="AM99" s="68"/>
      <c r="AN99" s="68"/>
      <c r="AO99" s="68"/>
      <c r="AP99" s="68"/>
      <c r="AQ99" s="68"/>
      <c r="AR99" s="68"/>
      <c r="AS99" s="68"/>
      <c r="AT99" s="61"/>
    </row>
    <row r="100" spans="1:46" s="62" customFormat="1" ht="24.95" customHeight="1">
      <c r="A100" s="94"/>
      <c r="B100" s="76"/>
      <c r="C100" s="245" t="s">
        <v>782</v>
      </c>
      <c r="D100" s="133"/>
      <c r="E100" s="133"/>
      <c r="F100" s="133"/>
      <c r="L100" s="50"/>
      <c r="M100" s="70"/>
      <c r="N100" s="74"/>
      <c r="O100" s="75"/>
      <c r="P100" s="75"/>
      <c r="Q100" s="75"/>
      <c r="R100" s="75"/>
      <c r="S100" s="75"/>
      <c r="T100" s="75"/>
      <c r="U100" s="75"/>
      <c r="V100" s="68"/>
      <c r="W100" s="68"/>
      <c r="X100" s="68"/>
      <c r="Y100" s="68"/>
      <c r="Z100" s="68"/>
      <c r="AA100" s="68"/>
      <c r="AB100" s="68"/>
      <c r="AC100" s="68"/>
      <c r="AD100" s="68"/>
      <c r="AE100" s="68"/>
      <c r="AF100" s="68"/>
      <c r="AG100" s="68"/>
      <c r="AH100" s="68"/>
      <c r="AI100" s="68"/>
      <c r="AJ100" s="68"/>
      <c r="AK100" s="68"/>
      <c r="AL100" s="68"/>
      <c r="AM100" s="68"/>
      <c r="AN100" s="68"/>
      <c r="AO100" s="68"/>
      <c r="AP100" s="68"/>
      <c r="AQ100" s="68"/>
      <c r="AR100" s="68"/>
      <c r="AS100" s="68"/>
      <c r="AT100" s="61"/>
    </row>
    <row r="101" spans="1:46" s="62" customFormat="1" ht="24.95" customHeight="1">
      <c r="A101" s="94"/>
      <c r="B101" s="76"/>
      <c r="C101" s="198" t="s">
        <v>783</v>
      </c>
      <c r="D101" s="61"/>
      <c r="L101" s="50"/>
      <c r="M101" s="70"/>
      <c r="N101" s="74"/>
      <c r="O101" s="75"/>
      <c r="P101" s="75"/>
      <c r="Q101" s="75"/>
      <c r="R101" s="75"/>
      <c r="S101" s="75"/>
      <c r="T101" s="75"/>
      <c r="U101" s="75"/>
      <c r="V101" s="68"/>
      <c r="W101" s="68"/>
      <c r="X101" s="68"/>
      <c r="Y101" s="68"/>
      <c r="Z101" s="68"/>
      <c r="AA101" s="68"/>
      <c r="AB101" s="68"/>
      <c r="AC101" s="68"/>
      <c r="AD101" s="68"/>
      <c r="AE101" s="68"/>
      <c r="AF101" s="68"/>
      <c r="AG101" s="68"/>
      <c r="AH101" s="68"/>
      <c r="AI101" s="68"/>
      <c r="AJ101" s="68"/>
      <c r="AK101" s="68"/>
      <c r="AL101" s="68"/>
      <c r="AM101" s="68"/>
      <c r="AN101" s="68"/>
      <c r="AO101" s="68"/>
      <c r="AP101" s="68"/>
      <c r="AQ101" s="68"/>
      <c r="AR101" s="68"/>
      <c r="AS101" s="68"/>
      <c r="AT101" s="61"/>
    </row>
    <row r="102" spans="1:46" s="62" customFormat="1" ht="24.95" customHeight="1">
      <c r="A102" s="94"/>
      <c r="B102" s="76"/>
      <c r="L102" s="50"/>
      <c r="M102" s="70"/>
      <c r="N102" s="74"/>
      <c r="O102" s="75"/>
      <c r="P102" s="75"/>
      <c r="Q102" s="75"/>
      <c r="R102" s="75"/>
      <c r="S102" s="75"/>
      <c r="T102" s="75"/>
      <c r="U102" s="75"/>
      <c r="V102" s="68"/>
      <c r="W102" s="68"/>
      <c r="X102" s="68"/>
      <c r="Y102" s="68"/>
      <c r="Z102" s="68"/>
      <c r="AA102" s="68"/>
      <c r="AB102" s="68"/>
      <c r="AC102" s="68"/>
      <c r="AD102" s="68"/>
      <c r="AE102" s="68"/>
      <c r="AF102" s="68"/>
      <c r="AG102" s="68"/>
      <c r="AH102" s="68"/>
      <c r="AI102" s="68"/>
      <c r="AJ102" s="68"/>
      <c r="AK102" s="68"/>
      <c r="AL102" s="68"/>
      <c r="AM102" s="68"/>
      <c r="AN102" s="68"/>
      <c r="AO102" s="68"/>
      <c r="AP102" s="68"/>
      <c r="AQ102" s="68"/>
      <c r="AR102" s="68"/>
      <c r="AS102" s="68"/>
      <c r="AT102" s="61"/>
    </row>
    <row r="103" spans="1:46" s="62" customFormat="1" ht="24.95" customHeight="1">
      <c r="A103" s="94"/>
      <c r="B103" s="76"/>
      <c r="C103" s="331" t="s">
        <v>548</v>
      </c>
      <c r="D103" s="765" t="s">
        <v>551</v>
      </c>
      <c r="E103" s="777"/>
      <c r="F103" s="777"/>
      <c r="G103" s="777"/>
      <c r="H103" s="777"/>
      <c r="I103" s="778"/>
      <c r="J103" s="84"/>
      <c r="K103" s="84"/>
      <c r="L103" s="50"/>
      <c r="M103" s="70"/>
      <c r="N103" s="74"/>
      <c r="O103" s="75"/>
      <c r="P103" s="75"/>
      <c r="Q103" s="75"/>
      <c r="R103" s="75"/>
      <c r="S103" s="75"/>
      <c r="T103" s="75"/>
      <c r="U103" s="75"/>
      <c r="V103" s="68"/>
      <c r="W103" s="68"/>
      <c r="X103" s="68"/>
      <c r="Y103" s="68"/>
      <c r="Z103" s="68"/>
      <c r="AA103" s="68"/>
      <c r="AB103" s="68"/>
      <c r="AC103" s="68"/>
      <c r="AD103" s="68"/>
      <c r="AE103" s="68"/>
      <c r="AF103" s="68"/>
      <c r="AG103" s="68"/>
      <c r="AH103" s="68"/>
      <c r="AI103" s="68"/>
      <c r="AJ103" s="68"/>
      <c r="AK103" s="68"/>
      <c r="AL103" s="68"/>
      <c r="AM103" s="68"/>
      <c r="AN103" s="68"/>
      <c r="AO103" s="68"/>
      <c r="AP103" s="68"/>
      <c r="AQ103" s="68"/>
      <c r="AR103" s="68"/>
      <c r="AS103" s="68"/>
      <c r="AT103" s="61"/>
    </row>
    <row r="104" spans="1:46" s="62" customFormat="1" ht="24.95" customHeight="1">
      <c r="A104" s="94"/>
      <c r="B104" s="76"/>
      <c r="C104" s="773" t="s">
        <v>812</v>
      </c>
      <c r="D104" s="719"/>
      <c r="E104" s="719"/>
      <c r="F104" s="719"/>
      <c r="G104" s="719"/>
      <c r="H104" s="719"/>
      <c r="I104" s="719"/>
      <c r="J104" s="248"/>
      <c r="L104" s="50"/>
      <c r="M104" s="70"/>
      <c r="N104" s="74"/>
      <c r="O104" s="75"/>
      <c r="P104" s="75"/>
      <c r="Q104" s="75"/>
      <c r="R104" s="75"/>
      <c r="S104" s="75"/>
      <c r="T104" s="75"/>
      <c r="U104" s="75"/>
      <c r="V104" s="68"/>
      <c r="W104" s="68"/>
      <c r="X104" s="68"/>
      <c r="Y104" s="68"/>
      <c r="Z104" s="68"/>
      <c r="AA104" s="68"/>
      <c r="AB104" s="68"/>
      <c r="AC104" s="68"/>
      <c r="AD104" s="68"/>
      <c r="AE104" s="68"/>
      <c r="AF104" s="68"/>
      <c r="AG104" s="68"/>
      <c r="AH104" s="68"/>
      <c r="AI104" s="68"/>
      <c r="AJ104" s="68"/>
      <c r="AK104" s="68"/>
      <c r="AL104" s="68"/>
      <c r="AM104" s="68"/>
      <c r="AN104" s="68"/>
      <c r="AO104" s="68"/>
      <c r="AP104" s="68"/>
      <c r="AQ104" s="68"/>
      <c r="AR104" s="68"/>
      <c r="AS104" s="68"/>
      <c r="AT104" s="61"/>
    </row>
    <row r="105" spans="1:46" s="62" customFormat="1" ht="24.95" customHeight="1">
      <c r="A105" s="94"/>
      <c r="B105" s="76"/>
      <c r="C105" s="800"/>
      <c r="D105" s="750"/>
      <c r="E105" s="750"/>
      <c r="F105" s="750"/>
      <c r="G105" s="750"/>
      <c r="H105" s="750"/>
      <c r="I105" s="750"/>
      <c r="J105" s="248"/>
      <c r="L105" s="50"/>
      <c r="M105" s="70"/>
      <c r="N105" s="74"/>
      <c r="O105" s="75"/>
      <c r="P105" s="75"/>
      <c r="Q105" s="75"/>
      <c r="R105" s="75"/>
      <c r="S105" s="75"/>
      <c r="T105" s="75"/>
      <c r="U105" s="75"/>
      <c r="V105" s="68"/>
      <c r="W105" s="68"/>
      <c r="X105" s="68"/>
      <c r="Y105" s="68"/>
      <c r="Z105" s="68"/>
      <c r="AA105" s="68"/>
      <c r="AB105" s="68"/>
      <c r="AC105" s="68"/>
      <c r="AD105" s="68"/>
      <c r="AE105" s="68"/>
      <c r="AF105" s="68"/>
      <c r="AG105" s="68"/>
      <c r="AH105" s="68"/>
      <c r="AI105" s="68"/>
      <c r="AJ105" s="68"/>
      <c r="AK105" s="68"/>
      <c r="AL105" s="68"/>
      <c r="AM105" s="68"/>
      <c r="AN105" s="68"/>
      <c r="AO105" s="68"/>
      <c r="AP105" s="68"/>
      <c r="AQ105" s="68"/>
      <c r="AR105" s="68"/>
      <c r="AS105" s="68"/>
      <c r="AT105" s="61"/>
    </row>
    <row r="106" spans="1:46" s="62" customFormat="1" ht="24.95" customHeight="1">
      <c r="A106" s="94"/>
      <c r="B106" s="76"/>
      <c r="C106" s="249"/>
      <c r="D106" s="250"/>
      <c r="E106" s="250"/>
      <c r="F106" s="250"/>
      <c r="G106" s="250"/>
      <c r="H106" s="250"/>
      <c r="I106" s="250"/>
      <c r="J106" s="251"/>
      <c r="L106" s="50"/>
      <c r="M106" s="70"/>
      <c r="N106" s="74"/>
      <c r="O106" s="75"/>
      <c r="P106" s="75"/>
      <c r="Q106" s="75"/>
      <c r="R106" s="75"/>
      <c r="S106" s="75"/>
      <c r="T106" s="75"/>
      <c r="U106" s="75"/>
      <c r="V106" s="68"/>
      <c r="W106" s="68"/>
      <c r="X106" s="68"/>
      <c r="Y106" s="68"/>
      <c r="Z106" s="68"/>
      <c r="AA106" s="68"/>
      <c r="AB106" s="68"/>
      <c r="AC106" s="68"/>
      <c r="AD106" s="68"/>
      <c r="AE106" s="68"/>
      <c r="AF106" s="68"/>
      <c r="AG106" s="68"/>
      <c r="AH106" s="68"/>
      <c r="AI106" s="68"/>
      <c r="AJ106" s="68"/>
      <c r="AK106" s="68"/>
      <c r="AL106" s="68"/>
      <c r="AM106" s="68"/>
      <c r="AN106" s="68"/>
      <c r="AO106" s="68"/>
      <c r="AP106" s="68"/>
      <c r="AQ106" s="68"/>
      <c r="AR106" s="68"/>
      <c r="AS106" s="68"/>
      <c r="AT106" s="61"/>
    </row>
    <row r="107" spans="1:46" s="62" customFormat="1" ht="24.95" customHeight="1">
      <c r="A107" s="94"/>
      <c r="B107" s="76"/>
      <c r="C107" s="331" t="s">
        <v>550</v>
      </c>
      <c r="D107" s="765" t="s">
        <v>549</v>
      </c>
      <c r="E107" s="777"/>
      <c r="F107" s="777"/>
      <c r="G107" s="777"/>
      <c r="H107" s="777"/>
      <c r="I107" s="778"/>
      <c r="J107" s="84"/>
      <c r="K107" s="84"/>
      <c r="L107" s="50"/>
      <c r="M107" s="70"/>
      <c r="N107" s="74"/>
      <c r="O107" s="75"/>
      <c r="P107" s="75"/>
      <c r="Q107" s="75"/>
      <c r="R107" s="75"/>
      <c r="S107" s="75"/>
      <c r="T107" s="75"/>
      <c r="U107" s="75"/>
      <c r="V107" s="68"/>
      <c r="W107" s="68"/>
      <c r="X107" s="68"/>
      <c r="Y107" s="68"/>
      <c r="Z107" s="68"/>
      <c r="AA107" s="68"/>
      <c r="AB107" s="68"/>
      <c r="AC107" s="68"/>
      <c r="AD107" s="68"/>
      <c r="AE107" s="68"/>
      <c r="AF107" s="68"/>
      <c r="AG107" s="68"/>
      <c r="AH107" s="68"/>
      <c r="AI107" s="68"/>
      <c r="AJ107" s="68"/>
      <c r="AK107" s="68"/>
      <c r="AL107" s="68"/>
      <c r="AM107" s="68"/>
      <c r="AN107" s="68"/>
      <c r="AO107" s="68"/>
      <c r="AP107" s="68"/>
      <c r="AQ107" s="68"/>
      <c r="AR107" s="68"/>
      <c r="AS107" s="68"/>
      <c r="AT107" s="61"/>
    </row>
    <row r="108" spans="1:46" s="62" customFormat="1" ht="24.95" customHeight="1">
      <c r="A108" s="94"/>
      <c r="B108" s="76"/>
      <c r="C108" s="720" t="s">
        <v>202</v>
      </c>
      <c r="D108" s="721"/>
      <c r="E108" s="721"/>
      <c r="F108" s="721"/>
      <c r="G108" s="721"/>
      <c r="H108" s="721"/>
      <c r="I108" s="721"/>
      <c r="J108" s="248"/>
      <c r="L108" s="50"/>
      <c r="M108" s="70"/>
      <c r="N108" s="74"/>
      <c r="O108" s="75"/>
      <c r="P108" s="75"/>
      <c r="Q108" s="75"/>
      <c r="R108" s="75"/>
      <c r="S108" s="75"/>
      <c r="T108" s="75"/>
      <c r="U108" s="75"/>
      <c r="V108" s="68"/>
      <c r="W108" s="68"/>
      <c r="X108" s="68"/>
      <c r="Y108" s="68"/>
      <c r="Z108" s="68"/>
      <c r="AA108" s="68"/>
      <c r="AB108" s="68"/>
      <c r="AC108" s="68"/>
      <c r="AD108" s="68"/>
      <c r="AE108" s="68"/>
      <c r="AF108" s="68"/>
      <c r="AG108" s="68"/>
      <c r="AH108" s="68"/>
      <c r="AI108" s="68"/>
      <c r="AJ108" s="68"/>
      <c r="AK108" s="68"/>
      <c r="AL108" s="68"/>
      <c r="AM108" s="68"/>
      <c r="AN108" s="68"/>
      <c r="AO108" s="68"/>
      <c r="AP108" s="68"/>
      <c r="AQ108" s="68"/>
      <c r="AR108" s="68"/>
      <c r="AS108" s="68"/>
      <c r="AT108" s="61"/>
    </row>
    <row r="109" spans="1:46" s="62" customFormat="1" ht="24.95" customHeight="1">
      <c r="A109" s="94"/>
      <c r="B109" s="76"/>
      <c r="C109" s="710"/>
      <c r="D109" s="711"/>
      <c r="E109" s="711"/>
      <c r="F109" s="711"/>
      <c r="G109" s="711"/>
      <c r="H109" s="711"/>
      <c r="I109" s="711"/>
      <c r="J109" s="248"/>
      <c r="L109" s="50"/>
      <c r="M109" s="70"/>
      <c r="N109" s="74"/>
      <c r="O109" s="75"/>
      <c r="P109" s="75"/>
      <c r="Q109" s="75"/>
      <c r="R109" s="75"/>
      <c r="S109" s="75"/>
      <c r="T109" s="75"/>
      <c r="U109" s="75"/>
      <c r="V109" s="68"/>
      <c r="W109" s="68"/>
      <c r="X109" s="68"/>
      <c r="Y109" s="68"/>
      <c r="Z109" s="68"/>
      <c r="AA109" s="68"/>
      <c r="AB109" s="68"/>
      <c r="AC109" s="68"/>
      <c r="AD109" s="68"/>
      <c r="AE109" s="68"/>
      <c r="AF109" s="68"/>
      <c r="AG109" s="68"/>
      <c r="AH109" s="68"/>
      <c r="AI109" s="68"/>
      <c r="AJ109" s="68"/>
      <c r="AK109" s="68"/>
      <c r="AL109" s="68"/>
      <c r="AM109" s="68"/>
      <c r="AN109" s="68"/>
      <c r="AO109" s="68"/>
      <c r="AP109" s="68"/>
      <c r="AQ109" s="68"/>
      <c r="AR109" s="68"/>
      <c r="AS109" s="68"/>
      <c r="AT109" s="61"/>
    </row>
    <row r="110" spans="1:46" s="62" customFormat="1" ht="24.95" customHeight="1">
      <c r="A110" s="94"/>
      <c r="B110" s="76"/>
      <c r="C110" s="712"/>
      <c r="D110" s="713"/>
      <c r="E110" s="713"/>
      <c r="F110" s="713"/>
      <c r="G110" s="713"/>
      <c r="H110" s="713"/>
      <c r="I110" s="713"/>
      <c r="J110" s="251"/>
      <c r="L110" s="50"/>
      <c r="M110" s="70"/>
      <c r="N110" s="74"/>
      <c r="O110" s="75"/>
      <c r="P110" s="75"/>
      <c r="Q110" s="75"/>
      <c r="R110" s="75"/>
      <c r="S110" s="75"/>
      <c r="T110" s="75"/>
      <c r="U110" s="75"/>
      <c r="V110" s="68"/>
      <c r="W110" s="68"/>
      <c r="X110" s="68"/>
      <c r="Y110" s="68"/>
      <c r="Z110" s="68"/>
      <c r="AA110" s="68"/>
      <c r="AB110" s="68"/>
      <c r="AC110" s="68"/>
      <c r="AD110" s="68"/>
      <c r="AE110" s="68"/>
      <c r="AF110" s="68"/>
      <c r="AG110" s="68"/>
      <c r="AH110" s="68"/>
      <c r="AI110" s="68"/>
      <c r="AJ110" s="68"/>
      <c r="AK110" s="68"/>
      <c r="AL110" s="68"/>
      <c r="AM110" s="68"/>
      <c r="AN110" s="68"/>
      <c r="AO110" s="68"/>
      <c r="AP110" s="68"/>
      <c r="AQ110" s="68"/>
      <c r="AR110" s="68"/>
      <c r="AS110" s="68"/>
      <c r="AT110" s="61"/>
    </row>
    <row r="111" spans="1:46" s="62" customFormat="1" ht="24.95" customHeight="1">
      <c r="A111" s="94"/>
      <c r="B111" s="76"/>
      <c r="C111" s="249"/>
      <c r="D111" s="250"/>
      <c r="E111" s="250"/>
      <c r="F111" s="250"/>
      <c r="G111" s="250"/>
      <c r="H111" s="250"/>
      <c r="I111" s="250"/>
      <c r="J111" s="250"/>
      <c r="K111" s="60"/>
      <c r="L111" s="50"/>
      <c r="M111" s="70"/>
      <c r="N111" s="74"/>
      <c r="O111" s="75"/>
      <c r="P111" s="75"/>
      <c r="Q111" s="75"/>
      <c r="R111" s="75"/>
      <c r="S111" s="75"/>
      <c r="T111" s="75"/>
      <c r="U111" s="75"/>
      <c r="V111" s="68"/>
      <c r="W111" s="68"/>
      <c r="X111" s="68"/>
      <c r="Y111" s="68"/>
      <c r="Z111" s="68"/>
      <c r="AA111" s="68"/>
      <c r="AB111" s="68"/>
      <c r="AC111" s="68"/>
      <c r="AD111" s="68"/>
      <c r="AE111" s="68"/>
      <c r="AF111" s="68"/>
      <c r="AG111" s="68"/>
      <c r="AH111" s="68"/>
      <c r="AI111" s="68"/>
      <c r="AJ111" s="68"/>
      <c r="AK111" s="68"/>
      <c r="AL111" s="68"/>
      <c r="AM111" s="68"/>
      <c r="AN111" s="68"/>
      <c r="AO111" s="68"/>
      <c r="AP111" s="68"/>
      <c r="AQ111" s="68"/>
      <c r="AR111" s="68"/>
      <c r="AS111" s="68"/>
      <c r="AT111" s="61"/>
    </row>
    <row r="112" spans="1:46" s="62" customFormat="1" ht="35.1" customHeight="1">
      <c r="A112" s="94"/>
      <c r="B112" s="76"/>
      <c r="C112" s="331" t="s">
        <v>559</v>
      </c>
      <c r="D112" s="765" t="s">
        <v>564</v>
      </c>
      <c r="E112" s="777"/>
      <c r="F112" s="777"/>
      <c r="G112" s="777"/>
      <c r="H112" s="777"/>
      <c r="I112" s="778"/>
      <c r="J112" s="84"/>
      <c r="K112" s="84"/>
      <c r="L112" s="50"/>
      <c r="M112" s="70"/>
      <c r="N112" s="74"/>
      <c r="O112" s="75"/>
      <c r="P112" s="75"/>
      <c r="Q112" s="75"/>
      <c r="R112" s="75"/>
      <c r="S112" s="75"/>
      <c r="T112" s="75"/>
      <c r="U112" s="75"/>
      <c r="V112" s="68"/>
      <c r="W112" s="68"/>
      <c r="X112" s="68"/>
      <c r="Y112" s="68"/>
      <c r="Z112" s="68"/>
      <c r="AA112" s="68"/>
      <c r="AB112" s="68"/>
      <c r="AC112" s="68"/>
      <c r="AD112" s="68"/>
      <c r="AE112" s="68"/>
      <c r="AF112" s="68"/>
      <c r="AG112" s="68"/>
      <c r="AH112" s="68"/>
      <c r="AI112" s="68"/>
      <c r="AJ112" s="68"/>
      <c r="AK112" s="68"/>
      <c r="AL112" s="68"/>
      <c r="AM112" s="68"/>
      <c r="AN112" s="68"/>
      <c r="AO112" s="68"/>
      <c r="AP112" s="68"/>
      <c r="AQ112" s="68"/>
      <c r="AR112" s="68"/>
      <c r="AS112" s="68"/>
      <c r="AT112" s="61"/>
    </row>
    <row r="113" spans="1:46" s="62" customFormat="1" ht="24.95" customHeight="1">
      <c r="A113" s="94"/>
      <c r="B113" s="76"/>
      <c r="C113" s="773" t="s">
        <v>964</v>
      </c>
      <c r="D113" s="719"/>
      <c r="E113" s="719"/>
      <c r="F113" s="719"/>
      <c r="G113" s="719"/>
      <c r="H113" s="719"/>
      <c r="I113" s="719"/>
      <c r="J113" s="188"/>
      <c r="L113" s="50"/>
      <c r="M113" s="70"/>
      <c r="N113" s="74"/>
      <c r="O113" s="75"/>
      <c r="P113" s="75"/>
      <c r="Q113" s="75"/>
      <c r="R113" s="75"/>
      <c r="S113" s="75"/>
      <c r="T113" s="75"/>
      <c r="U113" s="75"/>
      <c r="V113" s="68"/>
      <c r="W113" s="68"/>
      <c r="X113" s="68"/>
      <c r="Y113" s="68"/>
      <c r="Z113" s="68"/>
      <c r="AA113" s="68"/>
      <c r="AB113" s="68"/>
      <c r="AC113" s="68"/>
      <c r="AD113" s="68"/>
      <c r="AE113" s="68"/>
      <c r="AF113" s="68"/>
      <c r="AG113" s="68"/>
      <c r="AH113" s="68"/>
      <c r="AI113" s="68"/>
      <c r="AJ113" s="68"/>
      <c r="AK113" s="68"/>
      <c r="AL113" s="68"/>
      <c r="AM113" s="68"/>
      <c r="AN113" s="68"/>
      <c r="AO113" s="68"/>
      <c r="AP113" s="68"/>
      <c r="AQ113" s="68"/>
      <c r="AR113" s="68"/>
      <c r="AS113" s="68"/>
      <c r="AT113" s="61"/>
    </row>
    <row r="114" spans="1:46" s="62" customFormat="1" ht="24.95" customHeight="1">
      <c r="A114" s="94"/>
      <c r="B114" s="76"/>
      <c r="C114" s="774"/>
      <c r="D114" s="718"/>
      <c r="E114" s="718"/>
      <c r="F114" s="718"/>
      <c r="G114" s="718"/>
      <c r="H114" s="718"/>
      <c r="I114" s="718"/>
      <c r="J114" s="59"/>
      <c r="K114" s="50"/>
      <c r="L114" s="50"/>
      <c r="M114" s="70"/>
      <c r="N114" s="74"/>
      <c r="O114" s="75"/>
      <c r="P114" s="75"/>
      <c r="Q114" s="75"/>
      <c r="R114" s="75"/>
      <c r="S114" s="75"/>
      <c r="T114" s="75"/>
      <c r="U114" s="75"/>
      <c r="V114" s="68"/>
      <c r="W114" s="68"/>
      <c r="X114" s="68"/>
      <c r="Y114" s="68"/>
      <c r="Z114" s="68"/>
      <c r="AA114" s="68"/>
      <c r="AB114" s="68"/>
      <c r="AC114" s="68"/>
      <c r="AD114" s="68"/>
      <c r="AE114" s="68"/>
      <c r="AF114" s="68"/>
      <c r="AG114" s="68"/>
      <c r="AH114" s="68"/>
      <c r="AI114" s="68"/>
      <c r="AJ114" s="68"/>
      <c r="AK114" s="68"/>
      <c r="AL114" s="68"/>
      <c r="AM114" s="68"/>
      <c r="AN114" s="68"/>
      <c r="AO114" s="68"/>
      <c r="AP114" s="68"/>
      <c r="AQ114" s="68"/>
      <c r="AR114" s="68"/>
      <c r="AS114" s="68"/>
      <c r="AT114" s="61"/>
    </row>
    <row r="115" spans="1:46" s="62" customFormat="1" ht="24.95" customHeight="1">
      <c r="A115" s="94"/>
      <c r="B115" s="76"/>
      <c r="C115" s="774"/>
      <c r="D115" s="718"/>
      <c r="E115" s="718"/>
      <c r="F115" s="718"/>
      <c r="G115" s="718"/>
      <c r="H115" s="718"/>
      <c r="I115" s="718"/>
      <c r="J115" s="59"/>
      <c r="K115" s="50"/>
      <c r="L115" s="50"/>
      <c r="M115" s="70"/>
      <c r="N115" s="74"/>
      <c r="O115" s="75"/>
      <c r="P115" s="75"/>
      <c r="Q115" s="75"/>
      <c r="R115" s="75"/>
      <c r="S115" s="75"/>
      <c r="T115" s="75"/>
      <c r="U115" s="75"/>
      <c r="V115" s="68"/>
      <c r="W115" s="68"/>
      <c r="X115" s="68"/>
      <c r="Y115" s="68"/>
      <c r="Z115" s="68"/>
      <c r="AA115" s="68"/>
      <c r="AB115" s="68"/>
      <c r="AC115" s="68"/>
      <c r="AD115" s="68"/>
      <c r="AE115" s="68"/>
      <c r="AF115" s="68"/>
      <c r="AG115" s="68"/>
      <c r="AH115" s="68"/>
      <c r="AI115" s="68"/>
      <c r="AJ115" s="68"/>
      <c r="AK115" s="68"/>
      <c r="AL115" s="68"/>
      <c r="AM115" s="68"/>
      <c r="AN115" s="68"/>
      <c r="AO115" s="68"/>
      <c r="AP115" s="68"/>
      <c r="AQ115" s="68"/>
      <c r="AR115" s="68"/>
      <c r="AS115" s="68"/>
      <c r="AT115" s="61"/>
    </row>
    <row r="116" spans="1:46" s="62" customFormat="1" ht="24.95" customHeight="1">
      <c r="A116" s="94"/>
      <c r="B116" s="76"/>
      <c r="C116" s="774"/>
      <c r="D116" s="718"/>
      <c r="E116" s="718"/>
      <c r="F116" s="718"/>
      <c r="G116" s="718"/>
      <c r="H116" s="718"/>
      <c r="I116" s="718"/>
      <c r="J116" s="59"/>
      <c r="K116" s="50"/>
      <c r="L116" s="50"/>
      <c r="M116" s="70"/>
      <c r="N116" s="74"/>
      <c r="O116" s="75"/>
      <c r="P116" s="75"/>
      <c r="Q116" s="75"/>
      <c r="R116" s="75"/>
      <c r="S116" s="75"/>
      <c r="T116" s="75"/>
      <c r="U116" s="75"/>
      <c r="V116" s="68"/>
      <c r="W116" s="68"/>
      <c r="X116" s="68"/>
      <c r="Y116" s="68"/>
      <c r="Z116" s="68"/>
      <c r="AA116" s="68"/>
      <c r="AB116" s="68"/>
      <c r="AC116" s="68"/>
      <c r="AD116" s="68"/>
      <c r="AE116" s="68"/>
      <c r="AF116" s="68"/>
      <c r="AG116" s="68"/>
      <c r="AH116" s="68"/>
      <c r="AI116" s="68"/>
      <c r="AJ116" s="68"/>
      <c r="AK116" s="68"/>
      <c r="AL116" s="68"/>
      <c r="AM116" s="68"/>
      <c r="AN116" s="68"/>
      <c r="AO116" s="68"/>
      <c r="AP116" s="68"/>
      <c r="AQ116" s="68"/>
      <c r="AR116" s="68"/>
      <c r="AS116" s="68"/>
      <c r="AT116" s="61"/>
    </row>
    <row r="117" spans="1:46" s="62" customFormat="1" ht="24.95" customHeight="1">
      <c r="A117" s="94"/>
      <c r="B117" s="76"/>
      <c r="C117" s="774"/>
      <c r="D117" s="718"/>
      <c r="E117" s="718"/>
      <c r="F117" s="718"/>
      <c r="G117" s="718"/>
      <c r="H117" s="718"/>
      <c r="I117" s="718"/>
      <c r="J117" s="59"/>
      <c r="K117" s="50"/>
      <c r="L117" s="50"/>
      <c r="M117" s="70"/>
      <c r="N117" s="74"/>
      <c r="O117" s="75"/>
      <c r="P117" s="75"/>
      <c r="Q117" s="75"/>
      <c r="R117" s="75"/>
      <c r="S117" s="75"/>
      <c r="T117" s="75"/>
      <c r="U117" s="75"/>
      <c r="V117" s="68"/>
      <c r="W117" s="68"/>
      <c r="X117" s="68"/>
      <c r="Y117" s="68"/>
      <c r="Z117" s="68"/>
      <c r="AA117" s="68"/>
      <c r="AB117" s="68"/>
      <c r="AC117" s="68"/>
      <c r="AD117" s="68"/>
      <c r="AE117" s="68"/>
      <c r="AF117" s="68"/>
      <c r="AG117" s="68"/>
      <c r="AH117" s="68"/>
      <c r="AI117" s="68"/>
      <c r="AJ117" s="68"/>
      <c r="AK117" s="68"/>
      <c r="AL117" s="68"/>
      <c r="AM117" s="68"/>
      <c r="AN117" s="68"/>
      <c r="AO117" s="68"/>
      <c r="AP117" s="68"/>
      <c r="AQ117" s="68"/>
      <c r="AR117" s="68"/>
      <c r="AS117" s="68"/>
      <c r="AT117" s="61"/>
    </row>
    <row r="118" spans="1:46" s="62" customFormat="1" ht="24.95" customHeight="1">
      <c r="A118" s="94"/>
      <c r="B118" s="76"/>
      <c r="C118" s="774"/>
      <c r="D118" s="718"/>
      <c r="E118" s="718"/>
      <c r="F118" s="718"/>
      <c r="G118" s="718"/>
      <c r="H118" s="718"/>
      <c r="I118" s="718"/>
      <c r="J118" s="59"/>
      <c r="K118" s="50"/>
      <c r="L118" s="50"/>
      <c r="M118" s="70"/>
      <c r="N118" s="74"/>
      <c r="O118" s="75"/>
      <c r="P118" s="75"/>
      <c r="Q118" s="75"/>
      <c r="R118" s="75"/>
      <c r="S118" s="75"/>
      <c r="T118" s="75"/>
      <c r="U118" s="75"/>
      <c r="V118" s="68"/>
      <c r="W118" s="68"/>
      <c r="X118" s="68"/>
      <c r="Y118" s="68"/>
      <c r="Z118" s="68"/>
      <c r="AA118" s="68"/>
      <c r="AB118" s="68"/>
      <c r="AC118" s="68"/>
      <c r="AD118" s="68"/>
      <c r="AE118" s="68"/>
      <c r="AF118" s="68"/>
      <c r="AG118" s="68"/>
      <c r="AH118" s="68"/>
      <c r="AI118" s="68"/>
      <c r="AJ118" s="68"/>
      <c r="AK118" s="68"/>
      <c r="AL118" s="68"/>
      <c r="AM118" s="68"/>
      <c r="AN118" s="68"/>
      <c r="AO118" s="68"/>
      <c r="AP118" s="68"/>
      <c r="AQ118" s="68"/>
      <c r="AR118" s="68"/>
      <c r="AS118" s="68"/>
      <c r="AT118" s="61"/>
    </row>
    <row r="119" spans="1:46" s="62" customFormat="1" ht="24.95" customHeight="1">
      <c r="A119" s="94"/>
      <c r="B119" s="76"/>
      <c r="C119" s="774"/>
      <c r="D119" s="718"/>
      <c r="E119" s="718"/>
      <c r="F119" s="718"/>
      <c r="G119" s="718"/>
      <c r="H119" s="718"/>
      <c r="I119" s="718"/>
      <c r="J119" s="59"/>
      <c r="K119" s="50"/>
      <c r="L119" s="50"/>
      <c r="M119" s="70"/>
      <c r="N119" s="74"/>
      <c r="O119" s="75"/>
      <c r="P119" s="75"/>
      <c r="Q119" s="75"/>
      <c r="R119" s="75"/>
      <c r="S119" s="75"/>
      <c r="T119" s="75"/>
      <c r="U119" s="75"/>
      <c r="V119" s="68"/>
      <c r="W119" s="68"/>
      <c r="X119" s="68"/>
      <c r="Y119" s="68"/>
      <c r="Z119" s="68"/>
      <c r="AA119" s="68"/>
      <c r="AB119" s="68"/>
      <c r="AC119" s="68"/>
      <c r="AD119" s="68"/>
      <c r="AE119" s="68"/>
      <c r="AF119" s="68"/>
      <c r="AG119" s="68"/>
      <c r="AH119" s="68"/>
      <c r="AI119" s="68"/>
      <c r="AJ119" s="68"/>
      <c r="AK119" s="68"/>
      <c r="AL119" s="68"/>
      <c r="AM119" s="68"/>
      <c r="AN119" s="68"/>
      <c r="AO119" s="68"/>
      <c r="AP119" s="68"/>
      <c r="AQ119" s="68"/>
      <c r="AR119" s="68"/>
      <c r="AS119" s="68"/>
      <c r="AT119" s="61"/>
    </row>
    <row r="120" spans="1:46" s="62" customFormat="1" ht="24.95" customHeight="1">
      <c r="A120" s="94"/>
      <c r="B120" s="76"/>
      <c r="C120" s="800"/>
      <c r="D120" s="750"/>
      <c r="E120" s="750"/>
      <c r="F120" s="750"/>
      <c r="G120" s="750"/>
      <c r="H120" s="750"/>
      <c r="I120" s="750"/>
      <c r="J120" s="251"/>
      <c r="L120" s="50"/>
      <c r="M120" s="70"/>
      <c r="N120" s="74"/>
      <c r="O120" s="75"/>
      <c r="P120" s="75"/>
      <c r="Q120" s="75"/>
      <c r="R120" s="75"/>
      <c r="S120" s="75"/>
      <c r="T120" s="75"/>
      <c r="U120" s="75"/>
      <c r="V120" s="68"/>
      <c r="W120" s="68"/>
      <c r="X120" s="68"/>
      <c r="Y120" s="68"/>
      <c r="Z120" s="68"/>
      <c r="AA120" s="68"/>
      <c r="AB120" s="68"/>
      <c r="AC120" s="68"/>
      <c r="AD120" s="68"/>
      <c r="AE120" s="68"/>
      <c r="AF120" s="68"/>
      <c r="AG120" s="68"/>
      <c r="AH120" s="68"/>
      <c r="AI120" s="68"/>
      <c r="AJ120" s="68"/>
      <c r="AK120" s="68"/>
      <c r="AL120" s="68"/>
      <c r="AM120" s="68"/>
      <c r="AN120" s="68"/>
      <c r="AO120" s="68"/>
      <c r="AP120" s="68"/>
      <c r="AQ120" s="68"/>
      <c r="AR120" s="68"/>
      <c r="AS120" s="68"/>
      <c r="AT120" s="61"/>
    </row>
    <row r="121" spans="1:46" s="62" customFormat="1" ht="24.95" customHeight="1">
      <c r="A121" s="94"/>
      <c r="B121" s="76"/>
      <c r="C121" s="249"/>
      <c r="D121" s="250"/>
      <c r="E121" s="250"/>
      <c r="F121" s="250"/>
      <c r="G121" s="250"/>
      <c r="H121" s="250"/>
      <c r="I121" s="250"/>
      <c r="J121" s="251"/>
      <c r="L121" s="50"/>
      <c r="M121" s="70"/>
      <c r="N121" s="74"/>
      <c r="O121" s="75"/>
      <c r="P121" s="75"/>
      <c r="Q121" s="75"/>
      <c r="R121" s="75"/>
      <c r="S121" s="75"/>
      <c r="T121" s="75"/>
      <c r="U121" s="75"/>
      <c r="V121" s="68"/>
      <c r="W121" s="68"/>
      <c r="X121" s="68"/>
      <c r="Y121" s="68"/>
      <c r="Z121" s="68"/>
      <c r="AA121" s="68"/>
      <c r="AB121" s="68"/>
      <c r="AC121" s="68"/>
      <c r="AD121" s="68"/>
      <c r="AE121" s="68"/>
      <c r="AF121" s="68"/>
      <c r="AG121" s="68"/>
      <c r="AH121" s="68"/>
      <c r="AI121" s="68"/>
      <c r="AJ121" s="68"/>
      <c r="AK121" s="68"/>
      <c r="AL121" s="68"/>
      <c r="AM121" s="68"/>
      <c r="AN121" s="68"/>
      <c r="AO121" s="68"/>
      <c r="AP121" s="68"/>
      <c r="AQ121" s="68"/>
      <c r="AR121" s="68"/>
      <c r="AS121" s="68"/>
      <c r="AT121" s="61"/>
    </row>
    <row r="122" spans="1:46" s="62" customFormat="1" ht="24.95" customHeight="1">
      <c r="A122" s="94"/>
      <c r="B122" s="76"/>
      <c r="C122" s="331" t="s">
        <v>561</v>
      </c>
      <c r="D122" s="797" t="s">
        <v>560</v>
      </c>
      <c r="E122" s="798"/>
      <c r="F122" s="798"/>
      <c r="G122" s="798"/>
      <c r="H122" s="798"/>
      <c r="I122" s="799"/>
      <c r="J122" s="84"/>
      <c r="K122" s="84"/>
      <c r="L122" s="50"/>
      <c r="M122" s="70"/>
      <c r="N122" s="74"/>
      <c r="O122" s="75"/>
      <c r="P122" s="75"/>
      <c r="Q122" s="75"/>
      <c r="R122" s="75"/>
      <c r="S122" s="75"/>
      <c r="T122" s="75"/>
      <c r="U122" s="75"/>
      <c r="V122" s="68"/>
      <c r="W122" s="68"/>
      <c r="X122" s="68"/>
      <c r="Y122" s="68"/>
      <c r="Z122" s="68"/>
      <c r="AA122" s="68"/>
      <c r="AB122" s="68"/>
      <c r="AC122" s="68"/>
      <c r="AD122" s="68"/>
      <c r="AE122" s="68"/>
      <c r="AF122" s="68"/>
      <c r="AG122" s="68"/>
      <c r="AH122" s="68"/>
      <c r="AI122" s="68"/>
      <c r="AJ122" s="68"/>
      <c r="AK122" s="68"/>
      <c r="AL122" s="68"/>
      <c r="AM122" s="68"/>
      <c r="AN122" s="68"/>
      <c r="AO122" s="68"/>
      <c r="AP122" s="68"/>
      <c r="AQ122" s="68"/>
      <c r="AR122" s="68"/>
      <c r="AS122" s="68"/>
      <c r="AT122" s="61"/>
    </row>
    <row r="123" spans="1:46" s="62" customFormat="1" ht="24.95" customHeight="1">
      <c r="A123" s="94"/>
      <c r="B123" s="76"/>
      <c r="C123" s="720" t="s">
        <v>817</v>
      </c>
      <c r="D123" s="721"/>
      <c r="E123" s="721"/>
      <c r="F123" s="721"/>
      <c r="G123" s="721"/>
      <c r="H123" s="721"/>
      <c r="I123" s="721"/>
      <c r="J123" s="85"/>
      <c r="K123" s="73"/>
      <c r="L123" s="50"/>
      <c r="M123" s="70"/>
      <c r="N123" s="74"/>
      <c r="O123" s="75"/>
      <c r="P123" s="75"/>
      <c r="Q123" s="75"/>
      <c r="R123" s="75"/>
      <c r="S123" s="75"/>
      <c r="T123" s="75"/>
      <c r="U123" s="75"/>
      <c r="V123" s="68"/>
      <c r="W123" s="68"/>
      <c r="X123" s="68"/>
      <c r="Y123" s="68"/>
      <c r="Z123" s="68"/>
      <c r="AA123" s="68"/>
      <c r="AB123" s="68"/>
      <c r="AC123" s="68"/>
      <c r="AD123" s="68"/>
      <c r="AE123" s="68"/>
      <c r="AF123" s="68"/>
      <c r="AG123" s="68"/>
      <c r="AH123" s="68"/>
      <c r="AI123" s="68"/>
      <c r="AJ123" s="68"/>
      <c r="AK123" s="68"/>
      <c r="AL123" s="68"/>
      <c r="AM123" s="68"/>
      <c r="AN123" s="68"/>
      <c r="AO123" s="68"/>
      <c r="AP123" s="68"/>
      <c r="AQ123" s="68"/>
      <c r="AR123" s="68"/>
      <c r="AS123" s="68"/>
      <c r="AT123" s="61"/>
    </row>
    <row r="124" spans="1:46" s="62" customFormat="1" ht="24.95" customHeight="1">
      <c r="A124" s="94"/>
      <c r="B124" s="76"/>
      <c r="C124" s="710"/>
      <c r="D124" s="711"/>
      <c r="E124" s="711"/>
      <c r="F124" s="711"/>
      <c r="G124" s="711"/>
      <c r="H124" s="711"/>
      <c r="I124" s="711"/>
      <c r="J124" s="87"/>
      <c r="K124" s="77"/>
      <c r="L124" s="50"/>
      <c r="M124" s="70"/>
      <c r="N124" s="74"/>
      <c r="O124" s="75"/>
      <c r="P124" s="75"/>
      <c r="Q124" s="75"/>
      <c r="R124" s="75"/>
      <c r="S124" s="75"/>
      <c r="T124" s="75"/>
      <c r="U124" s="75"/>
      <c r="V124" s="68"/>
      <c r="W124" s="68"/>
      <c r="X124" s="68"/>
      <c r="Y124" s="68"/>
      <c r="Z124" s="68"/>
      <c r="AA124" s="68"/>
      <c r="AB124" s="68"/>
      <c r="AC124" s="68"/>
      <c r="AD124" s="68"/>
      <c r="AE124" s="68"/>
      <c r="AF124" s="68"/>
      <c r="AG124" s="68"/>
      <c r="AH124" s="68"/>
      <c r="AI124" s="68"/>
      <c r="AJ124" s="68"/>
      <c r="AK124" s="68"/>
      <c r="AL124" s="68"/>
      <c r="AM124" s="68"/>
      <c r="AN124" s="68"/>
      <c r="AO124" s="68"/>
      <c r="AP124" s="68"/>
      <c r="AQ124" s="68"/>
      <c r="AR124" s="68"/>
      <c r="AS124" s="68"/>
      <c r="AT124" s="61"/>
    </row>
    <row r="125" spans="1:46" s="62" customFormat="1" ht="24.95" customHeight="1">
      <c r="A125" s="94"/>
      <c r="B125" s="76"/>
      <c r="C125" s="712"/>
      <c r="D125" s="713"/>
      <c r="E125" s="713"/>
      <c r="F125" s="713"/>
      <c r="G125" s="713"/>
      <c r="H125" s="713"/>
      <c r="I125" s="713"/>
      <c r="J125" s="92"/>
      <c r="K125" s="78"/>
      <c r="L125" s="50"/>
      <c r="M125" s="70"/>
      <c r="N125" s="74"/>
      <c r="O125" s="75"/>
      <c r="P125" s="75"/>
      <c r="Q125" s="75"/>
      <c r="R125" s="75"/>
      <c r="S125" s="75"/>
      <c r="T125" s="75"/>
      <c r="U125" s="75"/>
      <c r="V125" s="68"/>
      <c r="W125" s="68"/>
      <c r="X125" s="68"/>
      <c r="Y125" s="68"/>
      <c r="Z125" s="68"/>
      <c r="AA125" s="68"/>
      <c r="AB125" s="68"/>
      <c r="AC125" s="68"/>
      <c r="AD125" s="68"/>
      <c r="AE125" s="68"/>
      <c r="AF125" s="68"/>
      <c r="AG125" s="68"/>
      <c r="AH125" s="68"/>
      <c r="AI125" s="68"/>
      <c r="AJ125" s="68"/>
      <c r="AK125" s="68"/>
      <c r="AL125" s="68"/>
      <c r="AM125" s="68"/>
      <c r="AN125" s="68"/>
      <c r="AO125" s="68"/>
      <c r="AP125" s="68"/>
      <c r="AQ125" s="68"/>
      <c r="AR125" s="68"/>
      <c r="AS125" s="68"/>
      <c r="AT125" s="61"/>
    </row>
    <row r="126" spans="1:46" s="62" customFormat="1" ht="24.95" customHeight="1">
      <c r="A126" s="94"/>
      <c r="B126" s="76"/>
      <c r="C126" s="173"/>
      <c r="D126" s="51"/>
      <c r="E126" s="51"/>
      <c r="F126" s="51"/>
      <c r="G126" s="51"/>
      <c r="H126" s="51"/>
      <c r="I126" s="51"/>
      <c r="J126" s="92"/>
      <c r="K126" s="92"/>
      <c r="L126" s="50"/>
      <c r="M126" s="70"/>
      <c r="N126" s="74"/>
      <c r="O126" s="75"/>
      <c r="P126" s="75"/>
      <c r="Q126" s="75"/>
      <c r="R126" s="75"/>
      <c r="S126" s="75"/>
      <c r="T126" s="75"/>
      <c r="U126" s="75"/>
      <c r="V126" s="68"/>
      <c r="W126" s="68"/>
      <c r="X126" s="68"/>
      <c r="Y126" s="68"/>
      <c r="Z126" s="68"/>
      <c r="AA126" s="68"/>
      <c r="AB126" s="68"/>
      <c r="AC126" s="68"/>
      <c r="AD126" s="68"/>
      <c r="AE126" s="68"/>
      <c r="AF126" s="68"/>
      <c r="AG126" s="68"/>
      <c r="AH126" s="68"/>
      <c r="AI126" s="68"/>
      <c r="AJ126" s="68"/>
      <c r="AK126" s="68"/>
      <c r="AL126" s="68"/>
      <c r="AM126" s="68"/>
      <c r="AN126" s="68"/>
      <c r="AO126" s="68"/>
      <c r="AP126" s="68"/>
      <c r="AQ126" s="68"/>
      <c r="AR126" s="68"/>
      <c r="AS126" s="68"/>
      <c r="AT126" s="61"/>
    </row>
    <row r="127" spans="1:46" s="134" customFormat="1" ht="24.95" customHeight="1">
      <c r="A127" s="143"/>
      <c r="B127" s="186"/>
      <c r="C127" s="370" t="s">
        <v>816</v>
      </c>
      <c r="D127" s="371">
        <v>2022</v>
      </c>
      <c r="E127" s="371">
        <v>2023</v>
      </c>
      <c r="F127" s="371">
        <v>2024</v>
      </c>
      <c r="G127" s="372"/>
      <c r="H127" s="372"/>
      <c r="I127" s="372"/>
      <c r="J127" s="372"/>
      <c r="K127" s="372"/>
      <c r="L127" s="125"/>
      <c r="M127" s="183"/>
      <c r="N127" s="74"/>
      <c r="O127" s="99"/>
      <c r="P127" s="99"/>
      <c r="Q127" s="99"/>
      <c r="R127" s="99"/>
      <c r="S127" s="99"/>
      <c r="T127" s="99"/>
      <c r="U127" s="99"/>
      <c r="V127" s="135"/>
      <c r="W127" s="135"/>
      <c r="X127" s="135"/>
      <c r="Y127" s="135"/>
      <c r="Z127" s="135"/>
      <c r="AA127" s="135"/>
      <c r="AB127" s="135"/>
      <c r="AC127" s="135"/>
      <c r="AD127" s="135"/>
      <c r="AE127" s="135"/>
      <c r="AF127" s="135"/>
      <c r="AG127" s="135"/>
      <c r="AH127" s="135"/>
      <c r="AI127" s="135"/>
      <c r="AJ127" s="135"/>
      <c r="AK127" s="135"/>
      <c r="AL127" s="135"/>
      <c r="AM127" s="135"/>
      <c r="AN127" s="135"/>
      <c r="AO127" s="135"/>
      <c r="AP127" s="135"/>
      <c r="AQ127" s="135"/>
      <c r="AR127" s="135"/>
      <c r="AS127" s="135"/>
      <c r="AT127" s="136"/>
    </row>
    <row r="128" spans="1:46" s="134" customFormat="1" ht="24.95" customHeight="1">
      <c r="A128" s="143"/>
      <c r="B128" s="186"/>
      <c r="C128" s="134" t="s">
        <v>813</v>
      </c>
      <c r="D128" s="374">
        <f>(E31)/1000</f>
        <v>2681.3969999999999</v>
      </c>
      <c r="E128" s="374">
        <f>(F31)/1000</f>
        <v>2709.6120000000001</v>
      </c>
      <c r="F128" s="374">
        <f>(G31)/1000</f>
        <v>4710.6020820000003</v>
      </c>
      <c r="G128" s="84"/>
      <c r="H128" s="84"/>
      <c r="I128" s="84"/>
      <c r="J128" s="84"/>
      <c r="K128" s="84"/>
      <c r="L128" s="125"/>
      <c r="M128" s="183"/>
      <c r="N128" s="74"/>
      <c r="O128" s="99"/>
      <c r="P128" s="99"/>
      <c r="Q128" s="99"/>
      <c r="R128" s="99"/>
      <c r="S128" s="99"/>
      <c r="T128" s="99"/>
      <c r="U128" s="99"/>
      <c r="V128" s="135"/>
      <c r="W128" s="135"/>
      <c r="X128" s="135"/>
      <c r="Y128" s="135"/>
      <c r="Z128" s="135"/>
      <c r="AA128" s="135"/>
      <c r="AB128" s="135"/>
      <c r="AC128" s="135"/>
      <c r="AD128" s="135"/>
      <c r="AE128" s="135"/>
      <c r="AF128" s="135"/>
      <c r="AG128" s="135"/>
      <c r="AH128" s="135"/>
      <c r="AI128" s="135"/>
      <c r="AJ128" s="135"/>
      <c r="AK128" s="135"/>
      <c r="AL128" s="135"/>
      <c r="AM128" s="135"/>
      <c r="AN128" s="135"/>
      <c r="AO128" s="135"/>
      <c r="AP128" s="135"/>
      <c r="AQ128" s="135"/>
      <c r="AR128" s="135"/>
      <c r="AS128" s="135"/>
      <c r="AT128" s="136"/>
    </row>
    <row r="129" spans="1:46" s="134" customFormat="1" ht="24.95" customHeight="1">
      <c r="A129" s="143"/>
      <c r="B129" s="186"/>
      <c r="C129" s="134" t="s">
        <v>814</v>
      </c>
      <c r="D129" s="373">
        <f>(E60)/1000</f>
        <v>1.7</v>
      </c>
      <c r="E129" s="373">
        <f>(F60)/1000</f>
        <v>2.6440000000000001</v>
      </c>
      <c r="F129" s="373">
        <f>(G60)/1000</f>
        <v>4.2720000000000002</v>
      </c>
      <c r="G129" s="126"/>
      <c r="H129" s="126"/>
      <c r="I129" s="126"/>
      <c r="J129" s="126"/>
      <c r="L129" s="125"/>
      <c r="M129" s="183"/>
      <c r="N129" s="74"/>
      <c r="O129" s="99"/>
      <c r="P129" s="99"/>
      <c r="Q129" s="99"/>
      <c r="R129" s="99"/>
      <c r="S129" s="99"/>
      <c r="T129" s="99"/>
      <c r="U129" s="99"/>
      <c r="V129" s="135"/>
      <c r="W129" s="135"/>
      <c r="X129" s="135"/>
      <c r="Y129" s="135"/>
      <c r="Z129" s="135"/>
      <c r="AA129" s="135"/>
      <c r="AB129" s="135"/>
      <c r="AC129" s="135"/>
      <c r="AD129" s="135"/>
      <c r="AE129" s="135"/>
      <c r="AF129" s="135"/>
      <c r="AG129" s="135"/>
      <c r="AH129" s="135"/>
      <c r="AI129" s="135"/>
      <c r="AJ129" s="135"/>
      <c r="AK129" s="135"/>
      <c r="AL129" s="135"/>
      <c r="AM129" s="135"/>
      <c r="AN129" s="135"/>
      <c r="AO129" s="135"/>
      <c r="AP129" s="135"/>
      <c r="AQ129" s="135"/>
      <c r="AR129" s="135"/>
      <c r="AS129" s="135"/>
      <c r="AT129" s="136"/>
    </row>
    <row r="130" spans="1:46" s="134" customFormat="1" ht="24.95" customHeight="1">
      <c r="A130" s="143"/>
      <c r="B130" s="186"/>
      <c r="C130" s="127" t="s">
        <v>815</v>
      </c>
      <c r="D130" s="374">
        <f>(E76)/1000</f>
        <v>19.678000000000001</v>
      </c>
      <c r="E130" s="374">
        <f>(F76)/1000</f>
        <v>644.14200000000005</v>
      </c>
      <c r="F130" s="374">
        <f>(G76)/1000</f>
        <v>1559.597</v>
      </c>
      <c r="G130" s="128"/>
      <c r="H130" s="128"/>
      <c r="I130" s="128"/>
      <c r="J130" s="128"/>
      <c r="L130" s="125"/>
      <c r="M130" s="183"/>
      <c r="N130" s="74"/>
      <c r="O130" s="99"/>
      <c r="P130" s="99"/>
      <c r="Q130" s="99"/>
      <c r="R130" s="99"/>
      <c r="S130" s="99"/>
      <c r="T130" s="99"/>
      <c r="U130" s="99"/>
      <c r="V130" s="135"/>
      <c r="W130" s="135"/>
      <c r="X130" s="135"/>
      <c r="Y130" s="135"/>
      <c r="Z130" s="135"/>
      <c r="AA130" s="135"/>
      <c r="AB130" s="135"/>
      <c r="AC130" s="135"/>
      <c r="AD130" s="135"/>
      <c r="AE130" s="135"/>
      <c r="AF130" s="135"/>
      <c r="AG130" s="135"/>
      <c r="AH130" s="135"/>
      <c r="AI130" s="135"/>
      <c r="AJ130" s="135"/>
      <c r="AK130" s="135"/>
      <c r="AL130" s="135"/>
      <c r="AM130" s="135"/>
      <c r="AN130" s="135"/>
      <c r="AO130" s="135"/>
      <c r="AP130" s="135"/>
      <c r="AQ130" s="135"/>
      <c r="AR130" s="135"/>
      <c r="AS130" s="135"/>
      <c r="AT130" s="136"/>
    </row>
    <row r="131" spans="1:46" s="62" customFormat="1" ht="24.95" customHeight="1">
      <c r="A131" s="94"/>
      <c r="B131" s="76"/>
      <c r="C131" s="127"/>
      <c r="D131" s="128"/>
      <c r="E131" s="128"/>
      <c r="F131" s="128"/>
      <c r="G131" s="128"/>
      <c r="H131" s="128"/>
      <c r="I131" s="128"/>
      <c r="J131" s="128"/>
      <c r="L131" s="50"/>
      <c r="M131" s="70"/>
      <c r="N131" s="74"/>
      <c r="O131" s="75"/>
      <c r="P131" s="75"/>
      <c r="Q131" s="75"/>
      <c r="R131" s="75"/>
      <c r="S131" s="75"/>
      <c r="T131" s="75"/>
      <c r="U131" s="75"/>
      <c r="V131" s="68"/>
      <c r="W131" s="68"/>
      <c r="X131" s="68"/>
      <c r="Y131" s="68"/>
      <c r="Z131" s="68"/>
      <c r="AA131" s="68"/>
      <c r="AB131" s="68"/>
      <c r="AC131" s="68"/>
      <c r="AD131" s="68"/>
      <c r="AE131" s="68"/>
      <c r="AF131" s="68"/>
      <c r="AG131" s="68"/>
      <c r="AH131" s="68"/>
      <c r="AI131" s="68"/>
      <c r="AJ131" s="68"/>
      <c r="AK131" s="68"/>
      <c r="AL131" s="68"/>
      <c r="AM131" s="68"/>
      <c r="AN131" s="68"/>
      <c r="AO131" s="68"/>
      <c r="AP131" s="68"/>
      <c r="AQ131" s="68"/>
      <c r="AR131" s="68"/>
      <c r="AS131" s="68"/>
      <c r="AT131" s="61"/>
    </row>
    <row r="132" spans="1:46" s="62" customFormat="1" ht="24.95" customHeight="1">
      <c r="A132" s="94"/>
      <c r="B132" s="76"/>
      <c r="C132" s="127"/>
      <c r="D132" s="128"/>
      <c r="E132" s="128"/>
      <c r="F132" s="128"/>
      <c r="G132" s="128"/>
      <c r="H132" s="128"/>
      <c r="I132" s="128"/>
      <c r="J132" s="128"/>
      <c r="K132" s="50"/>
      <c r="L132" s="50"/>
      <c r="M132" s="70"/>
      <c r="N132" s="74"/>
      <c r="O132" s="75"/>
      <c r="P132" s="75"/>
      <c r="Q132" s="75"/>
      <c r="R132" s="75"/>
      <c r="S132" s="75"/>
      <c r="T132" s="75"/>
      <c r="U132" s="75"/>
      <c r="V132" s="68"/>
      <c r="W132" s="68"/>
      <c r="X132" s="68"/>
      <c r="Y132" s="68"/>
      <c r="Z132" s="68"/>
      <c r="AA132" s="68"/>
      <c r="AB132" s="68"/>
      <c r="AC132" s="68"/>
      <c r="AD132" s="68"/>
      <c r="AE132" s="68"/>
      <c r="AF132" s="68"/>
      <c r="AG132" s="68"/>
      <c r="AH132" s="68"/>
      <c r="AI132" s="68"/>
      <c r="AJ132" s="68"/>
      <c r="AK132" s="68"/>
      <c r="AL132" s="68"/>
      <c r="AM132" s="68"/>
      <c r="AN132" s="68"/>
      <c r="AO132" s="68"/>
      <c r="AP132" s="68"/>
      <c r="AQ132" s="68"/>
      <c r="AR132" s="68"/>
      <c r="AS132" s="68"/>
      <c r="AT132" s="61"/>
    </row>
    <row r="133" spans="1:46" s="62" customFormat="1" ht="24.95" customHeight="1">
      <c r="A133" s="94"/>
      <c r="B133" s="76"/>
      <c r="C133" s="127"/>
      <c r="D133" s="128"/>
      <c r="E133" s="128"/>
      <c r="F133" s="128"/>
      <c r="G133" s="128"/>
      <c r="H133" s="128"/>
      <c r="I133" s="128"/>
      <c r="J133" s="128"/>
      <c r="K133" s="50"/>
      <c r="L133" s="50"/>
      <c r="M133" s="70"/>
      <c r="N133" s="74"/>
      <c r="O133" s="75"/>
      <c r="P133" s="75"/>
      <c r="Q133" s="75"/>
      <c r="R133" s="75"/>
      <c r="S133" s="75"/>
      <c r="T133" s="75"/>
      <c r="U133" s="75"/>
      <c r="V133" s="68"/>
      <c r="W133" s="68"/>
      <c r="X133" s="68"/>
      <c r="Y133" s="68"/>
      <c r="Z133" s="68"/>
      <c r="AA133" s="68"/>
      <c r="AB133" s="68"/>
      <c r="AC133" s="68"/>
      <c r="AD133" s="68"/>
      <c r="AE133" s="68"/>
      <c r="AF133" s="68"/>
      <c r="AG133" s="68"/>
      <c r="AH133" s="68"/>
      <c r="AI133" s="68"/>
      <c r="AJ133" s="68"/>
      <c r="AK133" s="68"/>
      <c r="AL133" s="68"/>
      <c r="AM133" s="68"/>
      <c r="AN133" s="68"/>
      <c r="AO133" s="68"/>
      <c r="AP133" s="68"/>
      <c r="AQ133" s="68"/>
      <c r="AR133" s="68"/>
      <c r="AS133" s="68"/>
      <c r="AT133" s="61"/>
    </row>
    <row r="134" spans="1:46" s="62" customFormat="1" ht="24.95" customHeight="1">
      <c r="A134" s="94"/>
      <c r="B134" s="76"/>
      <c r="D134" s="128"/>
      <c r="E134" s="128"/>
      <c r="F134" s="128"/>
      <c r="G134" s="128"/>
      <c r="H134" s="128"/>
      <c r="I134" s="128"/>
      <c r="J134" s="128"/>
      <c r="K134" s="50"/>
      <c r="L134" s="50"/>
      <c r="M134" s="70"/>
      <c r="N134" s="74"/>
      <c r="O134" s="75"/>
      <c r="P134" s="75"/>
      <c r="Q134" s="75"/>
      <c r="R134" s="75"/>
      <c r="S134" s="75"/>
      <c r="T134" s="75"/>
      <c r="U134" s="75"/>
      <c r="V134" s="68"/>
      <c r="W134" s="68"/>
      <c r="X134" s="68"/>
      <c r="Y134" s="68"/>
      <c r="Z134" s="68"/>
      <c r="AA134" s="68"/>
      <c r="AB134" s="68"/>
      <c r="AC134" s="68"/>
      <c r="AD134" s="68"/>
      <c r="AE134" s="68"/>
      <c r="AF134" s="68"/>
      <c r="AG134" s="68"/>
      <c r="AH134" s="68"/>
      <c r="AI134" s="68"/>
      <c r="AJ134" s="68"/>
      <c r="AK134" s="68"/>
      <c r="AL134" s="68"/>
      <c r="AM134" s="68"/>
      <c r="AN134" s="68"/>
      <c r="AO134" s="68"/>
      <c r="AP134" s="68"/>
      <c r="AQ134" s="68"/>
      <c r="AR134" s="68"/>
      <c r="AS134" s="68"/>
      <c r="AT134" s="61"/>
    </row>
    <row r="135" spans="1:46" s="62" customFormat="1" ht="35.1" customHeight="1">
      <c r="A135" s="94"/>
      <c r="B135" s="76"/>
      <c r="C135" s="331" t="str">
        <f>Índice!D59</f>
        <v>TCFD 4.c</v>
      </c>
      <c r="D135" s="797" t="str">
        <f>Índice!E59</f>
        <v>Descreva as metas utilizadas pela organização para gerenciar os riscos e oportunidades relacionados às mudanças climáticas, e o desempenho com relação às metas.</v>
      </c>
      <c r="E135" s="798"/>
      <c r="F135" s="798"/>
      <c r="G135" s="798"/>
      <c r="H135" s="798"/>
      <c r="I135" s="799"/>
      <c r="J135" s="50"/>
      <c r="K135" s="50"/>
      <c r="L135" s="50"/>
      <c r="M135" s="70"/>
      <c r="N135" s="74"/>
      <c r="O135" s="75"/>
      <c r="P135" s="75"/>
      <c r="Q135" s="75"/>
      <c r="R135" s="75"/>
      <c r="S135" s="75"/>
      <c r="T135" s="75"/>
      <c r="U135" s="75"/>
      <c r="V135" s="68"/>
      <c r="W135" s="68"/>
      <c r="X135" s="68"/>
      <c r="Y135" s="68"/>
      <c r="Z135" s="68"/>
      <c r="AA135" s="68"/>
      <c r="AB135" s="68"/>
      <c r="AC135" s="68"/>
      <c r="AD135" s="68"/>
      <c r="AE135" s="68"/>
      <c r="AF135" s="68"/>
      <c r="AG135" s="68"/>
      <c r="AH135" s="68"/>
      <c r="AI135" s="68"/>
      <c r="AJ135" s="68"/>
      <c r="AK135" s="68"/>
      <c r="AL135" s="68"/>
      <c r="AM135" s="68"/>
      <c r="AN135" s="68"/>
      <c r="AO135" s="68"/>
      <c r="AP135" s="68"/>
      <c r="AQ135" s="68"/>
      <c r="AR135" s="68"/>
      <c r="AS135" s="68"/>
      <c r="AT135" s="61"/>
    </row>
    <row r="136" spans="1:46" s="62" customFormat="1" ht="24.95" customHeight="1">
      <c r="A136" s="94"/>
      <c r="B136" s="76"/>
      <c r="C136" s="720" t="s">
        <v>818</v>
      </c>
      <c r="D136" s="721"/>
      <c r="E136" s="721"/>
      <c r="F136" s="721"/>
      <c r="G136" s="721"/>
      <c r="H136" s="721"/>
      <c r="I136" s="721"/>
      <c r="J136" s="50"/>
      <c r="K136" s="50"/>
      <c r="L136" s="50"/>
      <c r="M136" s="70"/>
      <c r="N136" s="74"/>
      <c r="O136" s="75"/>
      <c r="P136" s="75"/>
      <c r="Q136" s="75"/>
      <c r="R136" s="75"/>
      <c r="S136" s="75"/>
      <c r="T136" s="75"/>
      <c r="U136" s="75"/>
      <c r="V136" s="68"/>
      <c r="W136" s="68"/>
      <c r="X136" s="68"/>
      <c r="Y136" s="68"/>
      <c r="Z136" s="68"/>
      <c r="AA136" s="68"/>
      <c r="AB136" s="68"/>
      <c r="AC136" s="68"/>
      <c r="AD136" s="68"/>
      <c r="AE136" s="68"/>
      <c r="AF136" s="68"/>
      <c r="AG136" s="68"/>
      <c r="AH136" s="68"/>
      <c r="AI136" s="68"/>
      <c r="AJ136" s="68"/>
      <c r="AK136" s="68"/>
      <c r="AL136" s="68"/>
      <c r="AM136" s="68"/>
      <c r="AN136" s="68"/>
      <c r="AO136" s="68"/>
      <c r="AP136" s="68"/>
      <c r="AQ136" s="68"/>
      <c r="AR136" s="68"/>
      <c r="AS136" s="68"/>
      <c r="AT136" s="61"/>
    </row>
    <row r="137" spans="1:46" s="62" customFormat="1" ht="24.95" customHeight="1">
      <c r="A137" s="94"/>
      <c r="B137" s="76"/>
      <c r="C137" s="710"/>
      <c r="D137" s="711"/>
      <c r="E137" s="711"/>
      <c r="F137" s="711"/>
      <c r="G137" s="711"/>
      <c r="H137" s="711"/>
      <c r="I137" s="711"/>
      <c r="J137" s="50"/>
      <c r="K137" s="50"/>
      <c r="L137" s="50"/>
      <c r="M137" s="70"/>
      <c r="N137" s="74"/>
      <c r="O137" s="75"/>
      <c r="P137" s="75"/>
      <c r="Q137" s="75"/>
      <c r="R137" s="75"/>
      <c r="S137" s="75"/>
      <c r="T137" s="75"/>
      <c r="U137" s="75"/>
      <c r="V137" s="68"/>
      <c r="W137" s="68"/>
      <c r="X137" s="68"/>
      <c r="Y137" s="68"/>
      <c r="Z137" s="68"/>
      <c r="AA137" s="68"/>
      <c r="AB137" s="68"/>
      <c r="AC137" s="68"/>
      <c r="AD137" s="68"/>
      <c r="AE137" s="68"/>
      <c r="AF137" s="68"/>
      <c r="AG137" s="68"/>
      <c r="AH137" s="68"/>
      <c r="AI137" s="68"/>
      <c r="AJ137" s="68"/>
      <c r="AK137" s="68"/>
      <c r="AL137" s="68"/>
      <c r="AM137" s="68"/>
      <c r="AN137" s="68"/>
      <c r="AO137" s="68"/>
      <c r="AP137" s="68"/>
      <c r="AQ137" s="68"/>
      <c r="AR137" s="68"/>
      <c r="AS137" s="68"/>
      <c r="AT137" s="61"/>
    </row>
    <row r="138" spans="1:46" s="62" customFormat="1" ht="24.95" customHeight="1">
      <c r="A138" s="94"/>
      <c r="B138" s="76"/>
      <c r="C138" s="710"/>
      <c r="D138" s="711"/>
      <c r="E138" s="711"/>
      <c r="F138" s="711"/>
      <c r="G138" s="711"/>
      <c r="H138" s="711"/>
      <c r="I138" s="711"/>
      <c r="J138" s="50"/>
      <c r="K138" s="50"/>
      <c r="L138" s="50"/>
      <c r="M138" s="70"/>
      <c r="N138" s="74"/>
      <c r="O138" s="75"/>
      <c r="P138" s="75"/>
      <c r="Q138" s="75"/>
      <c r="R138" s="75"/>
      <c r="S138" s="75"/>
      <c r="T138" s="75"/>
      <c r="U138" s="75"/>
      <c r="V138" s="68"/>
      <c r="W138" s="68"/>
      <c r="X138" s="68"/>
      <c r="Y138" s="68"/>
      <c r="Z138" s="68"/>
      <c r="AA138" s="68"/>
      <c r="AB138" s="68"/>
      <c r="AC138" s="68"/>
      <c r="AD138" s="68"/>
      <c r="AE138" s="68"/>
      <c r="AF138" s="68"/>
      <c r="AG138" s="68"/>
      <c r="AH138" s="68"/>
      <c r="AI138" s="68"/>
      <c r="AJ138" s="68"/>
      <c r="AK138" s="68"/>
      <c r="AL138" s="68"/>
      <c r="AM138" s="68"/>
      <c r="AN138" s="68"/>
      <c r="AO138" s="68"/>
      <c r="AP138" s="68"/>
      <c r="AQ138" s="68"/>
      <c r="AR138" s="68"/>
      <c r="AS138" s="68"/>
      <c r="AT138" s="61"/>
    </row>
    <row r="139" spans="1:46" s="62" customFormat="1" ht="24.95" customHeight="1">
      <c r="A139" s="94"/>
      <c r="B139" s="76"/>
      <c r="C139" s="710"/>
      <c r="D139" s="711"/>
      <c r="E139" s="711"/>
      <c r="F139" s="711"/>
      <c r="G139" s="711"/>
      <c r="H139" s="711"/>
      <c r="I139" s="711"/>
      <c r="J139" s="50"/>
      <c r="K139" s="50"/>
      <c r="L139" s="50"/>
      <c r="M139" s="70"/>
      <c r="N139" s="74"/>
      <c r="O139" s="75"/>
      <c r="P139" s="75"/>
      <c r="Q139" s="75"/>
      <c r="R139" s="75"/>
      <c r="S139" s="75"/>
      <c r="T139" s="75"/>
      <c r="U139" s="75"/>
      <c r="V139" s="68"/>
      <c r="W139" s="68"/>
      <c r="X139" s="68"/>
      <c r="Y139" s="68"/>
      <c r="Z139" s="68"/>
      <c r="AA139" s="68"/>
      <c r="AB139" s="68"/>
      <c r="AC139" s="68"/>
      <c r="AD139" s="68"/>
      <c r="AE139" s="68"/>
      <c r="AF139" s="68"/>
      <c r="AG139" s="68"/>
      <c r="AH139" s="68"/>
      <c r="AI139" s="68"/>
      <c r="AJ139" s="68"/>
      <c r="AK139" s="68"/>
      <c r="AL139" s="68"/>
      <c r="AM139" s="68"/>
      <c r="AN139" s="68"/>
      <c r="AO139" s="68"/>
      <c r="AP139" s="68"/>
      <c r="AQ139" s="68"/>
      <c r="AR139" s="68"/>
      <c r="AS139" s="68"/>
      <c r="AT139" s="61"/>
    </row>
    <row r="140" spans="1:46" s="62" customFormat="1" ht="24.95" customHeight="1">
      <c r="A140" s="94"/>
      <c r="B140" s="76"/>
      <c r="C140" s="710"/>
      <c r="D140" s="711"/>
      <c r="E140" s="711"/>
      <c r="F140" s="711"/>
      <c r="G140" s="711"/>
      <c r="H140" s="711"/>
      <c r="I140" s="711"/>
      <c r="J140" s="50"/>
      <c r="K140" s="50"/>
      <c r="L140" s="50"/>
      <c r="M140" s="70"/>
      <c r="N140" s="74"/>
      <c r="O140" s="75"/>
      <c r="P140" s="75"/>
      <c r="Q140" s="75"/>
      <c r="R140" s="75"/>
      <c r="S140" s="75"/>
      <c r="T140" s="75"/>
      <c r="U140" s="75"/>
      <c r="V140" s="68"/>
      <c r="W140" s="68"/>
      <c r="X140" s="68"/>
      <c r="Y140" s="68"/>
      <c r="Z140" s="68"/>
      <c r="AA140" s="68"/>
      <c r="AB140" s="68"/>
      <c r="AC140" s="68"/>
      <c r="AD140" s="68"/>
      <c r="AE140" s="68"/>
      <c r="AF140" s="68"/>
      <c r="AG140" s="68"/>
      <c r="AH140" s="68"/>
      <c r="AI140" s="68"/>
      <c r="AJ140" s="68"/>
      <c r="AK140" s="68"/>
      <c r="AL140" s="68"/>
      <c r="AM140" s="68"/>
      <c r="AN140" s="68"/>
      <c r="AO140" s="68"/>
      <c r="AP140" s="68"/>
      <c r="AQ140" s="68"/>
      <c r="AR140" s="68"/>
      <c r="AS140" s="68"/>
      <c r="AT140" s="61"/>
    </row>
    <row r="141" spans="1:46" s="62" customFormat="1" ht="24.95" customHeight="1">
      <c r="A141" s="94"/>
      <c r="B141" s="76"/>
      <c r="C141" s="710"/>
      <c r="D141" s="711"/>
      <c r="E141" s="711"/>
      <c r="F141" s="711"/>
      <c r="G141" s="711"/>
      <c r="H141" s="711"/>
      <c r="I141" s="711"/>
      <c r="J141" s="50"/>
      <c r="K141" s="50"/>
      <c r="L141" s="50"/>
      <c r="M141" s="70"/>
      <c r="N141" s="74"/>
      <c r="O141" s="75"/>
      <c r="P141" s="75"/>
      <c r="Q141" s="75"/>
      <c r="R141" s="75"/>
      <c r="S141" s="75"/>
      <c r="T141" s="75"/>
      <c r="U141" s="75"/>
      <c r="V141" s="68"/>
      <c r="W141" s="68"/>
      <c r="X141" s="68"/>
      <c r="Y141" s="68"/>
      <c r="Z141" s="68"/>
      <c r="AA141" s="68"/>
      <c r="AB141" s="68"/>
      <c r="AC141" s="68"/>
      <c r="AD141" s="68"/>
      <c r="AE141" s="68"/>
      <c r="AF141" s="68"/>
      <c r="AG141" s="68"/>
      <c r="AH141" s="68"/>
      <c r="AI141" s="68"/>
      <c r="AJ141" s="68"/>
      <c r="AK141" s="68"/>
      <c r="AL141" s="68"/>
      <c r="AM141" s="68"/>
      <c r="AN141" s="68"/>
      <c r="AO141" s="68"/>
      <c r="AP141" s="68"/>
      <c r="AQ141" s="68"/>
      <c r="AR141" s="68"/>
      <c r="AS141" s="68"/>
      <c r="AT141" s="61"/>
    </row>
    <row r="142" spans="1:46" s="62" customFormat="1" ht="24.95" customHeight="1">
      <c r="A142" s="94"/>
      <c r="B142" s="76"/>
      <c r="C142" s="710"/>
      <c r="D142" s="711"/>
      <c r="E142" s="711"/>
      <c r="F142" s="711"/>
      <c r="G142" s="711"/>
      <c r="H142" s="711"/>
      <c r="I142" s="711"/>
      <c r="J142" s="50"/>
      <c r="K142" s="50"/>
      <c r="L142" s="50"/>
      <c r="M142" s="70"/>
      <c r="N142" s="74"/>
      <c r="O142" s="75"/>
      <c r="P142" s="75"/>
      <c r="Q142" s="75"/>
      <c r="R142" s="75"/>
      <c r="S142" s="75"/>
      <c r="T142" s="75"/>
      <c r="U142" s="75"/>
      <c r="V142" s="68"/>
      <c r="W142" s="68"/>
      <c r="X142" s="68"/>
      <c r="Y142" s="68"/>
      <c r="Z142" s="68"/>
      <c r="AA142" s="68"/>
      <c r="AB142" s="68"/>
      <c r="AC142" s="68"/>
      <c r="AD142" s="68"/>
      <c r="AE142" s="68"/>
      <c r="AF142" s="68"/>
      <c r="AG142" s="68"/>
      <c r="AH142" s="68"/>
      <c r="AI142" s="68"/>
      <c r="AJ142" s="68"/>
      <c r="AK142" s="68"/>
      <c r="AL142" s="68"/>
      <c r="AM142" s="68"/>
      <c r="AN142" s="68"/>
      <c r="AO142" s="68"/>
      <c r="AP142" s="68"/>
      <c r="AQ142" s="68"/>
      <c r="AR142" s="68"/>
      <c r="AS142" s="68"/>
      <c r="AT142" s="61"/>
    </row>
    <row r="143" spans="1:46" s="62" customFormat="1" ht="24.95" customHeight="1">
      <c r="A143" s="94"/>
      <c r="B143" s="76"/>
      <c r="C143" s="49"/>
      <c r="D143" s="50"/>
      <c r="E143" s="50"/>
      <c r="F143" s="50"/>
      <c r="G143" s="50"/>
      <c r="H143" s="50"/>
      <c r="I143" s="50"/>
      <c r="J143" s="50"/>
      <c r="K143" s="50"/>
      <c r="L143" s="50"/>
      <c r="M143" s="70"/>
      <c r="N143" s="74"/>
      <c r="O143" s="75"/>
      <c r="P143" s="75"/>
      <c r="Q143" s="75"/>
      <c r="R143" s="75"/>
      <c r="S143" s="75"/>
      <c r="T143" s="75"/>
      <c r="U143" s="75"/>
      <c r="V143" s="68"/>
      <c r="W143" s="68"/>
      <c r="X143" s="68"/>
      <c r="Y143" s="68"/>
      <c r="Z143" s="68"/>
      <c r="AA143" s="68"/>
      <c r="AB143" s="68"/>
      <c r="AC143" s="68"/>
      <c r="AD143" s="68"/>
      <c r="AE143" s="68"/>
      <c r="AF143" s="68"/>
      <c r="AG143" s="68"/>
      <c r="AH143" s="68"/>
      <c r="AI143" s="68"/>
      <c r="AJ143" s="68"/>
      <c r="AK143" s="68"/>
      <c r="AL143" s="68"/>
      <c r="AM143" s="68"/>
      <c r="AN143" s="68"/>
      <c r="AO143" s="68"/>
      <c r="AP143" s="68"/>
      <c r="AQ143" s="68"/>
      <c r="AR143" s="68"/>
      <c r="AS143" s="68"/>
      <c r="AT143" s="61"/>
    </row>
    <row r="144" spans="1:46" s="62" customFormat="1" ht="24.95" customHeight="1">
      <c r="A144" s="94"/>
      <c r="B144" s="76"/>
      <c r="C144" s="49"/>
      <c r="D144" s="50"/>
      <c r="E144" s="50"/>
      <c r="F144" s="50"/>
      <c r="G144" s="50"/>
      <c r="H144" s="50"/>
      <c r="I144" s="50"/>
      <c r="J144" s="50"/>
      <c r="K144" s="50"/>
      <c r="L144" s="50"/>
      <c r="M144" s="70"/>
      <c r="N144" s="74"/>
      <c r="O144" s="75"/>
      <c r="P144" s="75"/>
      <c r="Q144" s="75"/>
      <c r="R144" s="75"/>
      <c r="S144" s="75"/>
      <c r="T144" s="75"/>
      <c r="U144" s="75"/>
      <c r="V144" s="68"/>
      <c r="W144" s="68"/>
      <c r="X144" s="68"/>
      <c r="Y144" s="68"/>
      <c r="Z144" s="68"/>
      <c r="AA144" s="68"/>
      <c r="AB144" s="68"/>
      <c r="AC144" s="68"/>
      <c r="AD144" s="68"/>
      <c r="AE144" s="68"/>
      <c r="AF144" s="68"/>
      <c r="AG144" s="68"/>
      <c r="AH144" s="68"/>
      <c r="AI144" s="68"/>
      <c r="AJ144" s="68"/>
      <c r="AK144" s="68"/>
      <c r="AL144" s="68"/>
      <c r="AM144" s="68"/>
      <c r="AN144" s="68"/>
      <c r="AO144" s="68"/>
      <c r="AP144" s="68"/>
      <c r="AQ144" s="68"/>
      <c r="AR144" s="68"/>
      <c r="AS144" s="68"/>
      <c r="AT144" s="61"/>
    </row>
    <row r="145" spans="1:46" s="62" customFormat="1" ht="24.95" customHeight="1">
      <c r="A145" s="94"/>
      <c r="B145" s="76"/>
      <c r="C145" s="49"/>
      <c r="D145" s="50"/>
      <c r="E145" s="50"/>
      <c r="F145" s="50"/>
      <c r="G145" s="50"/>
      <c r="H145" s="50"/>
      <c r="I145" s="50"/>
      <c r="J145" s="50"/>
      <c r="K145" s="50"/>
      <c r="L145" s="50"/>
      <c r="M145" s="70"/>
      <c r="N145" s="74"/>
      <c r="O145" s="75"/>
      <c r="P145" s="75"/>
      <c r="Q145" s="75"/>
      <c r="R145" s="75"/>
      <c r="S145" s="75"/>
      <c r="T145" s="75"/>
      <c r="U145" s="75"/>
      <c r="V145" s="68"/>
      <c r="W145" s="68"/>
      <c r="X145" s="68"/>
      <c r="Y145" s="68"/>
      <c r="Z145" s="68"/>
      <c r="AA145" s="68"/>
      <c r="AB145" s="68"/>
      <c r="AC145" s="68"/>
      <c r="AD145" s="68"/>
      <c r="AE145" s="68"/>
      <c r="AF145" s="68"/>
      <c r="AG145" s="68"/>
      <c r="AH145" s="68"/>
      <c r="AI145" s="68"/>
      <c r="AJ145" s="68"/>
      <c r="AK145" s="68"/>
      <c r="AL145" s="68"/>
      <c r="AM145" s="68"/>
      <c r="AN145" s="68"/>
      <c r="AO145" s="68"/>
      <c r="AP145" s="68"/>
      <c r="AQ145" s="68"/>
      <c r="AR145" s="68"/>
      <c r="AS145" s="68"/>
      <c r="AT145" s="61"/>
    </row>
    <row r="146" spans="1:46" s="62" customFormat="1" ht="24.95" customHeight="1">
      <c r="A146" s="94"/>
      <c r="B146" s="76"/>
      <c r="C146" s="49"/>
      <c r="D146" s="50"/>
      <c r="E146" s="50"/>
      <c r="F146" s="50"/>
      <c r="G146" s="50"/>
      <c r="H146" s="50"/>
      <c r="I146" s="50"/>
      <c r="J146" s="50"/>
      <c r="K146" s="50"/>
      <c r="L146" s="50"/>
      <c r="M146" s="70"/>
      <c r="N146" s="74"/>
      <c r="O146" s="75"/>
      <c r="P146" s="75"/>
      <c r="Q146" s="75"/>
      <c r="R146" s="75"/>
      <c r="S146" s="75"/>
      <c r="T146" s="75"/>
      <c r="U146" s="75"/>
      <c r="V146" s="68"/>
      <c r="W146" s="68"/>
      <c r="X146" s="68"/>
      <c r="Y146" s="68"/>
      <c r="Z146" s="68"/>
      <c r="AA146" s="68"/>
      <c r="AB146" s="68"/>
      <c r="AC146" s="68"/>
      <c r="AD146" s="68"/>
      <c r="AE146" s="68"/>
      <c r="AF146" s="68"/>
      <c r="AG146" s="68"/>
      <c r="AH146" s="68"/>
      <c r="AI146" s="68"/>
      <c r="AJ146" s="68"/>
      <c r="AK146" s="68"/>
      <c r="AL146" s="68"/>
      <c r="AM146" s="68"/>
      <c r="AN146" s="68"/>
      <c r="AO146" s="68"/>
      <c r="AP146" s="68"/>
      <c r="AQ146" s="68"/>
      <c r="AR146" s="68"/>
      <c r="AS146" s="68"/>
      <c r="AT146" s="61"/>
    </row>
    <row r="147" spans="1:46" s="62" customFormat="1" ht="24.95" customHeight="1">
      <c r="A147" s="94"/>
      <c r="B147" s="76"/>
      <c r="C147" s="49"/>
      <c r="D147" s="50"/>
      <c r="E147" s="50"/>
      <c r="F147" s="50"/>
      <c r="G147" s="50"/>
      <c r="H147" s="50"/>
      <c r="I147" s="50"/>
      <c r="J147" s="50"/>
      <c r="K147" s="50"/>
      <c r="L147" s="50"/>
      <c r="M147" s="70"/>
      <c r="N147" s="74"/>
      <c r="O147" s="75"/>
      <c r="P147" s="75"/>
      <c r="Q147" s="75"/>
      <c r="R147" s="75"/>
      <c r="S147" s="75"/>
      <c r="T147" s="75"/>
      <c r="U147" s="75"/>
      <c r="V147" s="68"/>
      <c r="W147" s="68"/>
      <c r="X147" s="68"/>
      <c r="Y147" s="68"/>
      <c r="Z147" s="68"/>
      <c r="AA147" s="68"/>
      <c r="AB147" s="68"/>
      <c r="AC147" s="68"/>
      <c r="AD147" s="68"/>
      <c r="AE147" s="68"/>
      <c r="AF147" s="68"/>
      <c r="AG147" s="68"/>
      <c r="AH147" s="68"/>
      <c r="AI147" s="68"/>
      <c r="AJ147" s="68"/>
      <c r="AK147" s="68"/>
      <c r="AL147" s="68"/>
      <c r="AM147" s="68"/>
      <c r="AN147" s="68"/>
      <c r="AO147" s="68"/>
      <c r="AP147" s="68"/>
      <c r="AQ147" s="68"/>
      <c r="AR147" s="68"/>
      <c r="AS147" s="68"/>
      <c r="AT147" s="61"/>
    </row>
    <row r="148" spans="1:46" s="62" customFormat="1" ht="24.95" customHeight="1">
      <c r="A148" s="94"/>
      <c r="B148" s="76"/>
      <c r="C148" s="49"/>
      <c r="D148" s="50"/>
      <c r="E148" s="50"/>
      <c r="F148" s="50"/>
      <c r="G148" s="50"/>
      <c r="H148" s="50"/>
      <c r="I148" s="50"/>
      <c r="J148" s="50"/>
      <c r="K148" s="50"/>
      <c r="L148" s="50"/>
      <c r="M148" s="70"/>
      <c r="N148" s="74"/>
      <c r="O148" s="75"/>
      <c r="P148" s="75"/>
      <c r="Q148" s="75"/>
      <c r="R148" s="75"/>
      <c r="S148" s="75"/>
      <c r="T148" s="75"/>
      <c r="U148" s="75"/>
      <c r="V148" s="68"/>
      <c r="W148" s="68"/>
      <c r="X148" s="68"/>
      <c r="Y148" s="68"/>
      <c r="Z148" s="68"/>
      <c r="AA148" s="68"/>
      <c r="AB148" s="68"/>
      <c r="AC148" s="68"/>
      <c r="AD148" s="68"/>
      <c r="AE148" s="68"/>
      <c r="AF148" s="68"/>
      <c r="AG148" s="68"/>
      <c r="AH148" s="68"/>
      <c r="AI148" s="68"/>
      <c r="AJ148" s="68"/>
      <c r="AK148" s="68"/>
      <c r="AL148" s="68"/>
      <c r="AM148" s="68"/>
      <c r="AN148" s="68"/>
      <c r="AO148" s="68"/>
      <c r="AP148" s="68"/>
      <c r="AQ148" s="68"/>
      <c r="AR148" s="68"/>
      <c r="AS148" s="68"/>
      <c r="AT148" s="61"/>
    </row>
    <row r="149" spans="1:46" ht="27" customHeight="1">
      <c r="A149" s="252"/>
      <c r="B149" s="253"/>
      <c r="C149" s="254"/>
      <c r="D149" s="255"/>
      <c r="E149" s="255"/>
      <c r="F149" s="255"/>
      <c r="G149" s="255"/>
      <c r="H149" s="255"/>
      <c r="I149" s="255"/>
      <c r="J149" s="255"/>
      <c r="K149" s="255"/>
      <c r="L149" s="255"/>
      <c r="M149" s="256"/>
      <c r="N149" s="257"/>
      <c r="O149" s="31"/>
      <c r="P149" s="31"/>
      <c r="Q149" s="31"/>
      <c r="R149" s="31"/>
      <c r="S149" s="31"/>
      <c r="T149" s="31"/>
      <c r="U149" s="31"/>
      <c r="V149" s="258"/>
      <c r="W149" s="258"/>
      <c r="X149" s="258"/>
      <c r="Y149" s="258"/>
      <c r="Z149" s="258"/>
      <c r="AA149" s="258"/>
      <c r="AB149" s="258"/>
      <c r="AC149" s="258"/>
      <c r="AD149" s="258"/>
      <c r="AE149" s="258"/>
      <c r="AF149" s="259"/>
      <c r="AG149" s="259"/>
      <c r="AH149" s="259"/>
      <c r="AI149" s="259"/>
      <c r="AJ149" s="259"/>
      <c r="AK149" s="259"/>
      <c r="AL149" s="259"/>
      <c r="AM149" s="259"/>
      <c r="AN149" s="259"/>
      <c r="AO149" s="259"/>
      <c r="AP149" s="259"/>
      <c r="AQ149" s="259"/>
      <c r="AR149" s="259"/>
      <c r="AS149" s="259"/>
      <c r="AT149" s="260"/>
    </row>
    <row r="150" spans="1:46" ht="27" customHeight="1">
      <c r="A150" s="252"/>
      <c r="B150" s="253"/>
      <c r="C150" s="254"/>
      <c r="D150" s="255"/>
      <c r="E150" s="255"/>
      <c r="F150" s="255"/>
      <c r="G150" s="255"/>
      <c r="H150" s="255"/>
      <c r="I150" s="255"/>
      <c r="J150" s="255"/>
      <c r="K150" s="255"/>
      <c r="L150" s="255"/>
      <c r="M150" s="256"/>
      <c r="N150" s="257"/>
      <c r="O150" s="31"/>
      <c r="P150" s="31"/>
      <c r="Q150" s="31"/>
      <c r="R150" s="31"/>
      <c r="S150" s="31"/>
      <c r="T150" s="31"/>
      <c r="U150" s="31"/>
      <c r="V150" s="258"/>
      <c r="W150" s="258"/>
      <c r="X150" s="258"/>
      <c r="Y150" s="258"/>
      <c r="Z150" s="258"/>
      <c r="AA150" s="258"/>
      <c r="AB150" s="258"/>
      <c r="AC150" s="258"/>
      <c r="AD150" s="258"/>
      <c r="AE150" s="258"/>
      <c r="AF150" s="259"/>
      <c r="AG150" s="259"/>
      <c r="AH150" s="259"/>
      <c r="AI150" s="259"/>
      <c r="AJ150" s="259"/>
      <c r="AK150" s="259"/>
      <c r="AL150" s="259"/>
      <c r="AM150" s="259"/>
      <c r="AN150" s="259"/>
      <c r="AO150" s="259"/>
      <c r="AP150" s="259"/>
      <c r="AQ150" s="259"/>
      <c r="AR150" s="259"/>
      <c r="AS150" s="259"/>
      <c r="AT150" s="260"/>
    </row>
    <row r="151" spans="1:46" ht="27" customHeight="1">
      <c r="A151" s="252"/>
      <c r="B151" s="253"/>
      <c r="C151" s="254"/>
      <c r="D151" s="255"/>
      <c r="E151" s="255"/>
      <c r="F151" s="255"/>
      <c r="G151" s="255"/>
      <c r="H151" s="255"/>
      <c r="I151" s="255"/>
      <c r="J151" s="255"/>
      <c r="K151" s="255"/>
      <c r="L151" s="255"/>
      <c r="M151" s="256"/>
      <c r="N151" s="257"/>
      <c r="O151" s="31"/>
      <c r="P151" s="31"/>
      <c r="Q151" s="31"/>
      <c r="R151" s="31"/>
      <c r="S151" s="31"/>
      <c r="T151" s="31"/>
      <c r="U151" s="31"/>
      <c r="V151" s="258"/>
      <c r="W151" s="258"/>
      <c r="X151" s="258"/>
      <c r="Y151" s="258"/>
      <c r="Z151" s="258"/>
      <c r="AA151" s="258"/>
      <c r="AB151" s="258"/>
      <c r="AC151" s="258"/>
      <c r="AD151" s="258"/>
      <c r="AE151" s="258"/>
      <c r="AF151" s="259"/>
      <c r="AG151" s="259"/>
      <c r="AH151" s="259"/>
      <c r="AI151" s="259"/>
      <c r="AJ151" s="259"/>
      <c r="AK151" s="259"/>
      <c r="AL151" s="259"/>
      <c r="AM151" s="259"/>
      <c r="AN151" s="259"/>
      <c r="AO151" s="259"/>
      <c r="AP151" s="259"/>
      <c r="AQ151" s="259"/>
      <c r="AR151" s="259"/>
      <c r="AS151" s="259"/>
      <c r="AT151" s="260"/>
    </row>
    <row r="152" spans="1:46" ht="27" customHeight="1">
      <c r="A152" s="252"/>
      <c r="B152" s="253"/>
      <c r="C152" s="254"/>
      <c r="D152" s="255"/>
      <c r="E152" s="255"/>
      <c r="F152" s="255"/>
      <c r="G152" s="255"/>
      <c r="H152" s="255"/>
      <c r="I152" s="255"/>
      <c r="J152" s="255"/>
      <c r="K152" s="255"/>
      <c r="L152" s="255"/>
      <c r="M152" s="256"/>
      <c r="N152" s="257"/>
      <c r="O152" s="31"/>
      <c r="P152" s="31"/>
      <c r="Q152" s="31"/>
      <c r="R152" s="31"/>
      <c r="S152" s="31"/>
      <c r="T152" s="31"/>
      <c r="U152" s="31"/>
      <c r="V152" s="258"/>
      <c r="W152" s="258"/>
      <c r="X152" s="258"/>
      <c r="Y152" s="258"/>
      <c r="Z152" s="258"/>
      <c r="AA152" s="258"/>
      <c r="AB152" s="258"/>
      <c r="AC152" s="258"/>
      <c r="AD152" s="258"/>
      <c r="AE152" s="258"/>
      <c r="AF152" s="259"/>
      <c r="AG152" s="259"/>
      <c r="AH152" s="259"/>
      <c r="AI152" s="259"/>
      <c r="AJ152" s="259"/>
      <c r="AK152" s="259"/>
      <c r="AL152" s="259"/>
      <c r="AM152" s="259"/>
      <c r="AN152" s="259"/>
      <c r="AO152" s="259"/>
      <c r="AP152" s="259"/>
      <c r="AQ152" s="259"/>
      <c r="AR152" s="259"/>
      <c r="AS152" s="259"/>
      <c r="AT152" s="260"/>
    </row>
    <row r="153" spans="1:46" ht="27" customHeight="1">
      <c r="A153" s="252"/>
      <c r="B153" s="253"/>
      <c r="C153" s="254"/>
      <c r="D153" s="255"/>
      <c r="E153" s="255"/>
      <c r="F153" s="255"/>
      <c r="G153" s="255"/>
      <c r="H153" s="255"/>
      <c r="I153" s="255"/>
      <c r="J153" s="255"/>
      <c r="K153" s="255"/>
      <c r="L153" s="255"/>
      <c r="M153" s="256"/>
      <c r="N153" s="257"/>
      <c r="O153" s="31"/>
      <c r="P153" s="31"/>
      <c r="Q153" s="31"/>
      <c r="R153" s="31"/>
      <c r="S153" s="31"/>
      <c r="T153" s="31"/>
      <c r="U153" s="31"/>
      <c r="V153" s="258"/>
      <c r="W153" s="258"/>
      <c r="X153" s="258"/>
      <c r="Y153" s="258"/>
      <c r="Z153" s="258"/>
      <c r="AA153" s="258"/>
      <c r="AB153" s="258"/>
      <c r="AC153" s="258"/>
      <c r="AD153" s="258"/>
      <c r="AE153" s="258"/>
      <c r="AF153" s="259"/>
      <c r="AG153" s="259"/>
      <c r="AH153" s="259"/>
      <c r="AI153" s="259"/>
      <c r="AJ153" s="259"/>
      <c r="AK153" s="259"/>
      <c r="AL153" s="259"/>
      <c r="AM153" s="259"/>
      <c r="AN153" s="259"/>
      <c r="AO153" s="259"/>
      <c r="AP153" s="259"/>
      <c r="AQ153" s="259"/>
      <c r="AR153" s="259"/>
      <c r="AS153" s="259"/>
      <c r="AT153" s="260"/>
    </row>
    <row r="154" spans="1:46" ht="27" customHeight="1">
      <c r="A154" s="252"/>
      <c r="B154" s="253"/>
      <c r="C154" s="254"/>
      <c r="D154" s="255"/>
      <c r="E154" s="255"/>
      <c r="F154" s="255"/>
      <c r="G154" s="255"/>
      <c r="H154" s="255"/>
      <c r="I154" s="255"/>
      <c r="J154" s="255"/>
      <c r="K154" s="255"/>
      <c r="L154" s="255"/>
      <c r="M154" s="256"/>
      <c r="N154" s="257"/>
      <c r="O154" s="31"/>
      <c r="P154" s="31"/>
      <c r="Q154" s="31"/>
      <c r="R154" s="31"/>
      <c r="S154" s="31"/>
      <c r="T154" s="31"/>
      <c r="U154" s="31"/>
      <c r="V154" s="258"/>
      <c r="W154" s="258"/>
      <c r="X154" s="258"/>
      <c r="Y154" s="258"/>
      <c r="Z154" s="258"/>
      <c r="AA154" s="258"/>
      <c r="AB154" s="258"/>
      <c r="AC154" s="258"/>
      <c r="AD154" s="258"/>
      <c r="AE154" s="258"/>
      <c r="AF154" s="259"/>
      <c r="AG154" s="259"/>
      <c r="AH154" s="259"/>
      <c r="AI154" s="259"/>
      <c r="AJ154" s="259"/>
      <c r="AK154" s="259"/>
      <c r="AL154" s="259"/>
      <c r="AM154" s="259"/>
      <c r="AN154" s="259"/>
      <c r="AO154" s="259"/>
      <c r="AP154" s="259"/>
      <c r="AQ154" s="259"/>
      <c r="AR154" s="259"/>
      <c r="AS154" s="259"/>
      <c r="AT154" s="260"/>
    </row>
    <row r="155" spans="1:46" ht="27" customHeight="1">
      <c r="A155" s="252"/>
      <c r="B155" s="253"/>
      <c r="C155" s="254"/>
      <c r="D155" s="255"/>
      <c r="E155" s="255"/>
      <c r="F155" s="255"/>
      <c r="G155" s="255"/>
      <c r="H155" s="255"/>
      <c r="I155" s="255"/>
      <c r="J155" s="255"/>
      <c r="K155" s="255"/>
      <c r="L155" s="255"/>
      <c r="M155" s="256"/>
      <c r="N155" s="257"/>
      <c r="O155" s="31"/>
      <c r="P155" s="31"/>
      <c r="Q155" s="31"/>
      <c r="R155" s="31"/>
      <c r="S155" s="31"/>
      <c r="T155" s="31"/>
      <c r="U155" s="31"/>
      <c r="V155" s="258"/>
      <c r="W155" s="258"/>
      <c r="X155" s="258"/>
      <c r="Y155" s="258"/>
      <c r="Z155" s="258"/>
      <c r="AA155" s="258"/>
      <c r="AB155" s="258"/>
      <c r="AC155" s="258"/>
      <c r="AD155" s="258"/>
      <c r="AE155" s="258"/>
      <c r="AF155" s="259"/>
      <c r="AG155" s="259"/>
      <c r="AH155" s="259"/>
      <c r="AI155" s="259"/>
      <c r="AJ155" s="259"/>
      <c r="AK155" s="259"/>
      <c r="AL155" s="259"/>
      <c r="AM155" s="259"/>
      <c r="AN155" s="259"/>
      <c r="AO155" s="259"/>
      <c r="AP155" s="259"/>
      <c r="AQ155" s="259"/>
      <c r="AR155" s="259"/>
      <c r="AS155" s="259"/>
      <c r="AT155" s="260"/>
    </row>
    <row r="156" spans="1:46" ht="27" customHeight="1">
      <c r="A156" s="252"/>
      <c r="B156" s="253"/>
      <c r="C156" s="254"/>
      <c r="D156" s="255"/>
      <c r="E156" s="255"/>
      <c r="F156" s="255"/>
      <c r="G156" s="255"/>
      <c r="H156" s="255"/>
      <c r="I156" s="255"/>
      <c r="J156" s="255"/>
      <c r="K156" s="255"/>
      <c r="L156" s="255"/>
      <c r="M156" s="256"/>
      <c r="N156" s="257"/>
      <c r="O156" s="31"/>
      <c r="P156" s="31"/>
      <c r="Q156" s="31"/>
      <c r="R156" s="31"/>
      <c r="S156" s="31"/>
      <c r="T156" s="31"/>
      <c r="U156" s="31"/>
      <c r="V156" s="258"/>
      <c r="W156" s="258"/>
      <c r="X156" s="258"/>
      <c r="Y156" s="258"/>
      <c r="Z156" s="258"/>
      <c r="AA156" s="258"/>
      <c r="AB156" s="258"/>
      <c r="AC156" s="258"/>
      <c r="AD156" s="258"/>
      <c r="AE156" s="258"/>
      <c r="AF156" s="259"/>
      <c r="AG156" s="259"/>
      <c r="AH156" s="259"/>
      <c r="AI156" s="259"/>
      <c r="AJ156" s="259"/>
      <c r="AK156" s="259"/>
      <c r="AL156" s="259"/>
      <c r="AM156" s="259"/>
      <c r="AN156" s="259"/>
      <c r="AO156" s="259"/>
      <c r="AP156" s="259"/>
      <c r="AQ156" s="259"/>
      <c r="AR156" s="259"/>
      <c r="AS156" s="259"/>
      <c r="AT156" s="260"/>
    </row>
    <row r="157" spans="1:46" ht="27" customHeight="1">
      <c r="A157" s="252"/>
      <c r="B157" s="253"/>
      <c r="C157" s="254"/>
      <c r="D157" s="255"/>
      <c r="E157" s="255"/>
      <c r="F157" s="255"/>
      <c r="G157" s="255"/>
      <c r="H157" s="255"/>
      <c r="I157" s="255"/>
      <c r="J157" s="255"/>
      <c r="K157" s="255"/>
      <c r="L157" s="255"/>
      <c r="M157" s="256"/>
      <c r="N157" s="257"/>
      <c r="O157" s="31"/>
      <c r="P157" s="31"/>
      <c r="Q157" s="31"/>
      <c r="R157" s="31"/>
      <c r="S157" s="31"/>
      <c r="T157" s="31"/>
      <c r="U157" s="31"/>
      <c r="V157" s="258"/>
      <c r="W157" s="258"/>
      <c r="X157" s="258"/>
      <c r="Y157" s="258"/>
      <c r="Z157" s="258"/>
      <c r="AA157" s="258"/>
      <c r="AB157" s="258"/>
      <c r="AC157" s="258"/>
      <c r="AD157" s="258"/>
      <c r="AE157" s="258"/>
      <c r="AF157" s="259"/>
      <c r="AG157" s="259"/>
      <c r="AH157" s="259"/>
      <c r="AI157" s="259"/>
      <c r="AJ157" s="259"/>
      <c r="AK157" s="259"/>
      <c r="AL157" s="259"/>
      <c r="AM157" s="259"/>
      <c r="AN157" s="259"/>
      <c r="AO157" s="259"/>
      <c r="AP157" s="259"/>
      <c r="AQ157" s="259"/>
      <c r="AR157" s="259"/>
      <c r="AS157" s="259"/>
      <c r="AT157" s="260"/>
    </row>
    <row r="158" spans="1:46" ht="27" customHeight="1">
      <c r="A158" s="252"/>
      <c r="B158" s="253"/>
      <c r="C158" s="254"/>
      <c r="D158" s="255"/>
      <c r="E158" s="255"/>
      <c r="F158" s="255"/>
      <c r="G158" s="255"/>
      <c r="H158" s="255"/>
      <c r="I158" s="255"/>
      <c r="J158" s="255"/>
      <c r="K158" s="255"/>
      <c r="L158" s="255"/>
      <c r="M158" s="256"/>
      <c r="N158" s="257"/>
      <c r="O158" s="31"/>
      <c r="P158" s="31"/>
      <c r="Q158" s="31"/>
      <c r="R158" s="31"/>
      <c r="S158" s="31"/>
      <c r="T158" s="31"/>
      <c r="U158" s="31"/>
      <c r="V158" s="258"/>
      <c r="W158" s="258"/>
      <c r="X158" s="258"/>
      <c r="Y158" s="258"/>
      <c r="Z158" s="258"/>
      <c r="AA158" s="258"/>
      <c r="AB158" s="258"/>
      <c r="AC158" s="258"/>
      <c r="AD158" s="258"/>
      <c r="AE158" s="258"/>
      <c r="AF158" s="259"/>
      <c r="AG158" s="259"/>
      <c r="AH158" s="259"/>
      <c r="AI158" s="259"/>
      <c r="AJ158" s="259"/>
      <c r="AK158" s="259"/>
      <c r="AL158" s="259"/>
      <c r="AM158" s="259"/>
      <c r="AN158" s="259"/>
      <c r="AO158" s="259"/>
      <c r="AP158" s="259"/>
      <c r="AQ158" s="259"/>
      <c r="AR158" s="259"/>
      <c r="AS158" s="259"/>
      <c r="AT158" s="260"/>
    </row>
    <row r="159" spans="1:46" ht="27" customHeight="1">
      <c r="A159" s="252"/>
      <c r="B159" s="253"/>
      <c r="C159" s="254"/>
      <c r="D159" s="255"/>
      <c r="E159" s="255"/>
      <c r="F159" s="255"/>
      <c r="G159" s="255"/>
      <c r="H159" s="255"/>
      <c r="I159" s="255"/>
      <c r="J159" s="255"/>
      <c r="K159" s="255"/>
      <c r="L159" s="255"/>
      <c r="M159" s="256"/>
      <c r="N159" s="257"/>
      <c r="O159" s="31"/>
      <c r="P159" s="31"/>
      <c r="Q159" s="31"/>
      <c r="R159" s="31"/>
      <c r="S159" s="31"/>
      <c r="T159" s="31"/>
      <c r="U159" s="31"/>
      <c r="V159" s="258"/>
      <c r="W159" s="258"/>
      <c r="X159" s="258"/>
      <c r="Y159" s="258"/>
      <c r="Z159" s="258"/>
      <c r="AA159" s="258"/>
      <c r="AB159" s="258"/>
      <c r="AC159" s="258"/>
      <c r="AD159" s="258"/>
      <c r="AE159" s="258"/>
      <c r="AF159" s="259"/>
      <c r="AG159" s="259"/>
      <c r="AH159" s="259"/>
      <c r="AI159" s="259"/>
      <c r="AJ159" s="259"/>
      <c r="AK159" s="259"/>
      <c r="AL159" s="259"/>
      <c r="AM159" s="259"/>
      <c r="AN159" s="259"/>
      <c r="AO159" s="259"/>
      <c r="AP159" s="259"/>
      <c r="AQ159" s="259"/>
      <c r="AR159" s="259"/>
      <c r="AS159" s="259"/>
      <c r="AT159" s="260"/>
    </row>
    <row r="160" spans="1:46" ht="27" customHeight="1">
      <c r="A160" s="252"/>
      <c r="B160" s="253"/>
      <c r="C160" s="254"/>
      <c r="D160" s="255"/>
      <c r="E160" s="255"/>
      <c r="F160" s="255"/>
      <c r="G160" s="255"/>
      <c r="H160" s="255"/>
      <c r="I160" s="255"/>
      <c r="J160" s="255"/>
      <c r="K160" s="255"/>
      <c r="L160" s="255"/>
      <c r="M160" s="256"/>
      <c r="N160" s="257"/>
      <c r="O160" s="31"/>
      <c r="P160" s="31"/>
      <c r="Q160" s="31"/>
      <c r="R160" s="31"/>
      <c r="S160" s="31"/>
      <c r="T160" s="31"/>
      <c r="U160" s="31"/>
      <c r="V160" s="258"/>
      <c r="W160" s="258"/>
      <c r="X160" s="258"/>
      <c r="Y160" s="258"/>
      <c r="Z160" s="258"/>
      <c r="AA160" s="258"/>
      <c r="AB160" s="258"/>
      <c r="AC160" s="258"/>
      <c r="AD160" s="258"/>
      <c r="AE160" s="258"/>
      <c r="AF160" s="259"/>
      <c r="AG160" s="259"/>
      <c r="AH160" s="259"/>
      <c r="AI160" s="259"/>
      <c r="AJ160" s="259"/>
      <c r="AK160" s="259"/>
      <c r="AL160" s="259"/>
      <c r="AM160" s="259"/>
      <c r="AN160" s="259"/>
      <c r="AO160" s="259"/>
      <c r="AP160" s="259"/>
      <c r="AQ160" s="259"/>
      <c r="AR160" s="259"/>
      <c r="AS160" s="259"/>
      <c r="AT160" s="260"/>
    </row>
    <row r="161" spans="1:46" ht="27" customHeight="1">
      <c r="A161" s="252"/>
      <c r="B161" s="253"/>
      <c r="C161" s="254"/>
      <c r="D161" s="255"/>
      <c r="E161" s="255"/>
      <c r="F161" s="255"/>
      <c r="G161" s="255"/>
      <c r="H161" s="255"/>
      <c r="I161" s="255"/>
      <c r="J161" s="255"/>
      <c r="K161" s="255"/>
      <c r="L161" s="255"/>
      <c r="M161" s="256"/>
      <c r="N161" s="257"/>
      <c r="O161" s="31"/>
      <c r="P161" s="31"/>
      <c r="Q161" s="31"/>
      <c r="R161" s="31"/>
      <c r="S161" s="31"/>
      <c r="T161" s="31"/>
      <c r="U161" s="31"/>
      <c r="V161" s="258"/>
      <c r="W161" s="258"/>
      <c r="X161" s="258"/>
      <c r="Y161" s="258"/>
      <c r="Z161" s="258"/>
      <c r="AA161" s="258"/>
      <c r="AB161" s="258"/>
      <c r="AC161" s="258"/>
      <c r="AD161" s="258"/>
      <c r="AE161" s="258"/>
      <c r="AF161" s="259"/>
      <c r="AG161" s="259"/>
      <c r="AH161" s="259"/>
      <c r="AI161" s="259"/>
      <c r="AJ161" s="259"/>
      <c r="AK161" s="259"/>
      <c r="AL161" s="259"/>
      <c r="AM161" s="259"/>
      <c r="AN161" s="259"/>
      <c r="AO161" s="259"/>
      <c r="AP161" s="259"/>
      <c r="AQ161" s="259"/>
      <c r="AR161" s="259"/>
      <c r="AS161" s="259"/>
      <c r="AT161" s="260"/>
    </row>
    <row r="162" spans="1:46" ht="27" customHeight="1">
      <c r="A162" s="252"/>
      <c r="B162" s="253"/>
      <c r="C162" s="254"/>
      <c r="D162" s="255"/>
      <c r="E162" s="255"/>
      <c r="F162" s="255"/>
      <c r="G162" s="255"/>
      <c r="H162" s="255"/>
      <c r="I162" s="255"/>
      <c r="J162" s="255"/>
      <c r="K162" s="255"/>
      <c r="L162" s="255"/>
      <c r="M162" s="256"/>
      <c r="N162" s="257"/>
      <c r="O162" s="31"/>
      <c r="P162" s="31"/>
      <c r="Q162" s="31"/>
      <c r="R162" s="31"/>
      <c r="S162" s="31"/>
      <c r="T162" s="31"/>
      <c r="U162" s="31"/>
      <c r="V162" s="258"/>
      <c r="W162" s="258"/>
      <c r="X162" s="258"/>
      <c r="Y162" s="258"/>
      <c r="Z162" s="258"/>
      <c r="AA162" s="258"/>
      <c r="AB162" s="258"/>
      <c r="AC162" s="258"/>
      <c r="AD162" s="258"/>
      <c r="AE162" s="258"/>
      <c r="AF162" s="259"/>
      <c r="AG162" s="259"/>
      <c r="AH162" s="259"/>
      <c r="AI162" s="259"/>
      <c r="AJ162" s="259"/>
      <c r="AK162" s="259"/>
      <c r="AL162" s="259"/>
      <c r="AM162" s="259"/>
      <c r="AN162" s="259"/>
      <c r="AO162" s="259"/>
      <c r="AP162" s="259"/>
      <c r="AQ162" s="259"/>
      <c r="AR162" s="259"/>
      <c r="AS162" s="259"/>
      <c r="AT162" s="260"/>
    </row>
    <row r="163" spans="1:46" ht="27" customHeight="1">
      <c r="A163" s="252"/>
      <c r="B163" s="253"/>
      <c r="C163" s="254"/>
      <c r="D163" s="255"/>
      <c r="E163" s="255"/>
      <c r="F163" s="255"/>
      <c r="G163" s="255"/>
      <c r="H163" s="255"/>
      <c r="I163" s="255"/>
      <c r="J163" s="255"/>
      <c r="K163" s="255"/>
      <c r="L163" s="255"/>
      <c r="M163" s="256"/>
      <c r="N163" s="257"/>
      <c r="O163" s="31"/>
      <c r="P163" s="31"/>
      <c r="Q163" s="31"/>
      <c r="R163" s="31"/>
      <c r="S163" s="31"/>
      <c r="T163" s="31"/>
      <c r="U163" s="31"/>
      <c r="V163" s="258"/>
      <c r="W163" s="258"/>
      <c r="X163" s="258"/>
      <c r="Y163" s="258"/>
      <c r="Z163" s="258"/>
      <c r="AA163" s="258"/>
      <c r="AB163" s="258"/>
      <c r="AC163" s="258"/>
      <c r="AD163" s="258"/>
      <c r="AE163" s="258"/>
      <c r="AF163" s="259"/>
      <c r="AG163" s="259"/>
      <c r="AH163" s="259"/>
      <c r="AI163" s="259"/>
      <c r="AJ163" s="259"/>
      <c r="AK163" s="259"/>
      <c r="AL163" s="259"/>
      <c r="AM163" s="259"/>
      <c r="AN163" s="259"/>
      <c r="AO163" s="259"/>
      <c r="AP163" s="259"/>
      <c r="AQ163" s="259"/>
      <c r="AR163" s="259"/>
      <c r="AS163" s="259"/>
      <c r="AT163" s="260"/>
    </row>
    <row r="164" spans="1:46" ht="27" customHeight="1">
      <c r="A164" s="252"/>
      <c r="B164" s="253"/>
      <c r="C164" s="254"/>
      <c r="D164" s="255"/>
      <c r="E164" s="255"/>
      <c r="F164" s="255"/>
      <c r="G164" s="255"/>
      <c r="H164" s="255"/>
      <c r="I164" s="255"/>
      <c r="J164" s="255"/>
      <c r="K164" s="255"/>
      <c r="L164" s="255"/>
      <c r="M164" s="256"/>
      <c r="N164" s="257"/>
      <c r="O164" s="31"/>
      <c r="P164" s="31"/>
      <c r="Q164" s="31"/>
      <c r="R164" s="31"/>
      <c r="S164" s="31"/>
      <c r="T164" s="31"/>
      <c r="U164" s="31"/>
      <c r="V164" s="258"/>
      <c r="W164" s="258"/>
      <c r="X164" s="258"/>
      <c r="Y164" s="258"/>
      <c r="Z164" s="258"/>
      <c r="AA164" s="258"/>
      <c r="AB164" s="258"/>
      <c r="AC164" s="258"/>
      <c r="AD164" s="258"/>
      <c r="AE164" s="258"/>
      <c r="AF164" s="259"/>
      <c r="AG164" s="259"/>
      <c r="AH164" s="259"/>
      <c r="AI164" s="259"/>
      <c r="AJ164" s="259"/>
      <c r="AK164" s="259"/>
      <c r="AL164" s="259"/>
      <c r="AM164" s="259"/>
      <c r="AN164" s="259"/>
      <c r="AO164" s="259"/>
      <c r="AP164" s="259"/>
      <c r="AQ164" s="259"/>
      <c r="AR164" s="259"/>
      <c r="AS164" s="259"/>
      <c r="AT164" s="260"/>
    </row>
    <row r="165" spans="1:46" ht="27" customHeight="1">
      <c r="A165" s="252"/>
      <c r="B165" s="253"/>
      <c r="C165" s="254"/>
      <c r="D165" s="255"/>
      <c r="E165" s="255"/>
      <c r="F165" s="255"/>
      <c r="G165" s="255"/>
      <c r="H165" s="255"/>
      <c r="I165" s="255"/>
      <c r="J165" s="255"/>
      <c r="K165" s="255"/>
      <c r="L165" s="255"/>
      <c r="M165" s="256"/>
      <c r="N165" s="257"/>
      <c r="O165" s="31"/>
      <c r="P165" s="31"/>
      <c r="Q165" s="31"/>
      <c r="R165" s="31"/>
      <c r="S165" s="31"/>
      <c r="T165" s="31"/>
      <c r="U165" s="31"/>
      <c r="V165" s="258"/>
      <c r="W165" s="258"/>
      <c r="X165" s="258"/>
      <c r="Y165" s="258"/>
      <c r="Z165" s="258"/>
      <c r="AA165" s="258"/>
      <c r="AB165" s="258"/>
      <c r="AC165" s="258"/>
      <c r="AD165" s="258"/>
      <c r="AE165" s="258"/>
      <c r="AF165" s="259"/>
      <c r="AG165" s="259"/>
      <c r="AH165" s="259"/>
      <c r="AI165" s="259"/>
      <c r="AJ165" s="259"/>
      <c r="AK165" s="259"/>
      <c r="AL165" s="259"/>
      <c r="AM165" s="259"/>
      <c r="AN165" s="259"/>
      <c r="AO165" s="259"/>
      <c r="AP165" s="259"/>
      <c r="AQ165" s="259"/>
      <c r="AR165" s="259"/>
      <c r="AS165" s="259"/>
      <c r="AT165" s="260"/>
    </row>
    <row r="166" spans="1:46" ht="27" customHeight="1">
      <c r="A166" s="252"/>
      <c r="B166" s="253"/>
      <c r="C166" s="254"/>
      <c r="D166" s="255"/>
      <c r="E166" s="255"/>
      <c r="F166" s="255"/>
      <c r="G166" s="255"/>
      <c r="H166" s="255"/>
      <c r="I166" s="255"/>
      <c r="J166" s="255"/>
      <c r="K166" s="255"/>
      <c r="L166" s="255"/>
      <c r="M166" s="256"/>
      <c r="N166" s="257"/>
      <c r="O166" s="31"/>
      <c r="P166" s="31"/>
      <c r="Q166" s="31"/>
      <c r="R166" s="31"/>
      <c r="S166" s="31"/>
      <c r="T166" s="31"/>
      <c r="U166" s="31"/>
      <c r="V166" s="258"/>
      <c r="W166" s="258"/>
      <c r="X166" s="258"/>
      <c r="Y166" s="258"/>
      <c r="Z166" s="258"/>
      <c r="AA166" s="258"/>
      <c r="AB166" s="258"/>
      <c r="AC166" s="258"/>
      <c r="AD166" s="258"/>
      <c r="AE166" s="258"/>
      <c r="AF166" s="259"/>
      <c r="AG166" s="259"/>
      <c r="AH166" s="259"/>
      <c r="AI166" s="259"/>
      <c r="AJ166" s="259"/>
      <c r="AK166" s="259"/>
      <c r="AL166" s="259"/>
      <c r="AM166" s="259"/>
      <c r="AN166" s="259"/>
      <c r="AO166" s="259"/>
      <c r="AP166" s="259"/>
      <c r="AQ166" s="259"/>
      <c r="AR166" s="259"/>
      <c r="AS166" s="259"/>
      <c r="AT166" s="260"/>
    </row>
    <row r="167" spans="1:46" ht="27" customHeight="1">
      <c r="A167" s="252"/>
      <c r="B167" s="253"/>
      <c r="C167" s="254"/>
      <c r="D167" s="255"/>
      <c r="E167" s="255"/>
      <c r="F167" s="255"/>
      <c r="G167" s="255"/>
      <c r="H167" s="255"/>
      <c r="I167" s="255"/>
      <c r="J167" s="255"/>
      <c r="K167" s="255"/>
      <c r="L167" s="255"/>
      <c r="M167" s="256"/>
      <c r="N167" s="257"/>
      <c r="O167" s="31"/>
      <c r="P167" s="31"/>
      <c r="Q167" s="31"/>
      <c r="R167" s="31"/>
      <c r="S167" s="31"/>
      <c r="T167" s="31"/>
      <c r="U167" s="31"/>
      <c r="V167" s="258"/>
      <c r="W167" s="258"/>
      <c r="X167" s="258"/>
      <c r="Y167" s="258"/>
      <c r="Z167" s="258"/>
      <c r="AA167" s="258"/>
      <c r="AB167" s="258"/>
      <c r="AC167" s="258"/>
      <c r="AD167" s="258"/>
      <c r="AE167" s="258"/>
      <c r="AF167" s="259"/>
      <c r="AG167" s="259"/>
      <c r="AH167" s="259"/>
      <c r="AI167" s="259"/>
      <c r="AJ167" s="259"/>
      <c r="AK167" s="259"/>
      <c r="AL167" s="259"/>
      <c r="AM167" s="259"/>
      <c r="AN167" s="259"/>
      <c r="AO167" s="259"/>
      <c r="AP167" s="259"/>
      <c r="AQ167" s="259"/>
      <c r="AR167" s="259"/>
      <c r="AS167" s="259"/>
      <c r="AT167" s="260"/>
    </row>
    <row r="168" spans="1:46" ht="27" customHeight="1">
      <c r="A168" s="252"/>
      <c r="B168" s="253"/>
      <c r="C168" s="254"/>
      <c r="D168" s="255"/>
      <c r="E168" s="255"/>
      <c r="F168" s="255"/>
      <c r="G168" s="255"/>
      <c r="H168" s="255"/>
      <c r="I168" s="255"/>
      <c r="J168" s="255"/>
      <c r="K168" s="255"/>
      <c r="L168" s="255"/>
      <c r="M168" s="256"/>
      <c r="N168" s="257"/>
      <c r="O168" s="31"/>
      <c r="P168" s="31"/>
      <c r="Q168" s="31"/>
      <c r="R168" s="31"/>
      <c r="S168" s="31"/>
      <c r="T168" s="31"/>
      <c r="U168" s="31"/>
      <c r="V168" s="258"/>
      <c r="W168" s="258"/>
      <c r="X168" s="258"/>
      <c r="Y168" s="258"/>
      <c r="Z168" s="258"/>
      <c r="AA168" s="258"/>
      <c r="AB168" s="258"/>
      <c r="AC168" s="258"/>
      <c r="AD168" s="258"/>
      <c r="AE168" s="258"/>
      <c r="AF168" s="259"/>
      <c r="AG168" s="259"/>
      <c r="AH168" s="259"/>
      <c r="AI168" s="259"/>
      <c r="AJ168" s="259"/>
      <c r="AK168" s="259"/>
      <c r="AL168" s="259"/>
      <c r="AM168" s="259"/>
      <c r="AN168" s="259"/>
      <c r="AO168" s="259"/>
      <c r="AP168" s="259"/>
      <c r="AQ168" s="259"/>
      <c r="AR168" s="259"/>
      <c r="AS168" s="259"/>
      <c r="AT168" s="260"/>
    </row>
    <row r="169" spans="1:46" ht="27" customHeight="1">
      <c r="A169" s="252"/>
      <c r="B169" s="253"/>
      <c r="C169" s="254"/>
      <c r="D169" s="255"/>
      <c r="E169" s="255"/>
      <c r="F169" s="255"/>
      <c r="G169" s="255"/>
      <c r="H169" s="255"/>
      <c r="I169" s="255"/>
      <c r="J169" s="255"/>
      <c r="K169" s="255"/>
      <c r="L169" s="255"/>
      <c r="M169" s="256"/>
      <c r="N169" s="257"/>
      <c r="O169" s="31"/>
      <c r="P169" s="31"/>
      <c r="Q169" s="31"/>
      <c r="R169" s="31"/>
      <c r="S169" s="31"/>
      <c r="T169" s="31"/>
      <c r="U169" s="31"/>
      <c r="V169" s="258"/>
      <c r="W169" s="258"/>
      <c r="X169" s="258"/>
      <c r="Y169" s="258"/>
      <c r="Z169" s="258"/>
      <c r="AA169" s="258"/>
      <c r="AB169" s="258"/>
      <c r="AC169" s="258"/>
      <c r="AD169" s="258"/>
      <c r="AE169" s="258"/>
      <c r="AF169" s="259"/>
      <c r="AG169" s="259"/>
      <c r="AH169" s="259"/>
      <c r="AI169" s="259"/>
      <c r="AJ169" s="259"/>
      <c r="AK169" s="259"/>
      <c r="AL169" s="259"/>
      <c r="AM169" s="259"/>
      <c r="AN169" s="259"/>
      <c r="AO169" s="259"/>
      <c r="AP169" s="259"/>
      <c r="AQ169" s="259"/>
      <c r="AR169" s="259"/>
      <c r="AS169" s="259"/>
      <c r="AT169" s="260"/>
    </row>
    <row r="170" spans="1:46" ht="27" customHeight="1">
      <c r="A170" s="252"/>
      <c r="B170" s="253"/>
      <c r="C170" s="254"/>
      <c r="D170" s="255"/>
      <c r="E170" s="255"/>
      <c r="F170" s="255"/>
      <c r="G170" s="255"/>
      <c r="H170" s="255"/>
      <c r="I170" s="255"/>
      <c r="J170" s="255"/>
      <c r="K170" s="255"/>
      <c r="L170" s="255"/>
      <c r="M170" s="256"/>
      <c r="N170" s="257"/>
      <c r="O170" s="31"/>
      <c r="P170" s="31"/>
      <c r="Q170" s="31"/>
      <c r="R170" s="31"/>
      <c r="S170" s="31"/>
      <c r="T170" s="31"/>
      <c r="U170" s="31"/>
      <c r="V170" s="258"/>
      <c r="W170" s="258"/>
      <c r="X170" s="258"/>
      <c r="Y170" s="258"/>
      <c r="Z170" s="258"/>
      <c r="AA170" s="258"/>
      <c r="AB170" s="258"/>
      <c r="AC170" s="258"/>
      <c r="AD170" s="258"/>
      <c r="AE170" s="258"/>
      <c r="AF170" s="259"/>
      <c r="AG170" s="259"/>
      <c r="AH170" s="259"/>
      <c r="AI170" s="259"/>
      <c r="AJ170" s="259"/>
      <c r="AK170" s="259"/>
      <c r="AL170" s="259"/>
      <c r="AM170" s="259"/>
      <c r="AN170" s="259"/>
      <c r="AO170" s="259"/>
      <c r="AP170" s="259"/>
      <c r="AQ170" s="259"/>
      <c r="AR170" s="259"/>
      <c r="AS170" s="259"/>
      <c r="AT170" s="260"/>
    </row>
    <row r="171" spans="1:46" ht="27" customHeight="1">
      <c r="A171" s="252"/>
      <c r="B171" s="253"/>
      <c r="C171" s="254"/>
      <c r="D171" s="255"/>
      <c r="E171" s="255"/>
      <c r="F171" s="255"/>
      <c r="G171" s="255"/>
      <c r="H171" s="255"/>
      <c r="I171" s="255"/>
      <c r="J171" s="255"/>
      <c r="K171" s="255"/>
      <c r="L171" s="255"/>
      <c r="M171" s="256"/>
      <c r="N171" s="257"/>
      <c r="O171" s="31"/>
      <c r="P171" s="31"/>
      <c r="Q171" s="31"/>
      <c r="R171" s="31"/>
      <c r="S171" s="31"/>
      <c r="T171" s="31"/>
      <c r="U171" s="31"/>
      <c r="V171" s="258"/>
      <c r="W171" s="258"/>
      <c r="X171" s="258"/>
      <c r="Y171" s="258"/>
      <c r="Z171" s="258"/>
      <c r="AA171" s="258"/>
      <c r="AB171" s="258"/>
      <c r="AC171" s="258"/>
      <c r="AD171" s="258"/>
      <c r="AE171" s="258"/>
      <c r="AF171" s="259"/>
      <c r="AG171" s="259"/>
      <c r="AH171" s="259"/>
      <c r="AI171" s="259"/>
      <c r="AJ171" s="259"/>
      <c r="AK171" s="259"/>
      <c r="AL171" s="259"/>
      <c r="AM171" s="259"/>
      <c r="AN171" s="259"/>
      <c r="AO171" s="259"/>
      <c r="AP171" s="259"/>
      <c r="AQ171" s="259"/>
      <c r="AR171" s="259"/>
      <c r="AS171" s="259"/>
      <c r="AT171" s="260"/>
    </row>
    <row r="172" spans="1:46" ht="27" customHeight="1">
      <c r="A172" s="252"/>
      <c r="B172" s="253"/>
      <c r="C172" s="254"/>
      <c r="D172" s="255"/>
      <c r="E172" s="255"/>
      <c r="F172" s="255"/>
      <c r="G172" s="255"/>
      <c r="H172" s="255"/>
      <c r="I172" s="255"/>
      <c r="J172" s="255"/>
      <c r="K172" s="255"/>
      <c r="L172" s="255"/>
      <c r="M172" s="256"/>
      <c r="N172" s="257"/>
      <c r="O172" s="31"/>
      <c r="P172" s="31"/>
      <c r="Q172" s="31"/>
      <c r="R172" s="31"/>
      <c r="S172" s="31"/>
      <c r="T172" s="31"/>
      <c r="U172" s="31"/>
      <c r="V172" s="258"/>
      <c r="W172" s="258"/>
      <c r="X172" s="258"/>
      <c r="Y172" s="258"/>
      <c r="Z172" s="258"/>
      <c r="AA172" s="258"/>
      <c r="AB172" s="258"/>
      <c r="AC172" s="258"/>
      <c r="AD172" s="258"/>
      <c r="AE172" s="258"/>
      <c r="AF172" s="259"/>
      <c r="AG172" s="259"/>
      <c r="AH172" s="259"/>
      <c r="AI172" s="259"/>
      <c r="AJ172" s="259"/>
      <c r="AK172" s="259"/>
      <c r="AL172" s="259"/>
      <c r="AM172" s="259"/>
      <c r="AN172" s="259"/>
      <c r="AO172" s="259"/>
      <c r="AP172" s="259"/>
      <c r="AQ172" s="259"/>
      <c r="AR172" s="259"/>
      <c r="AS172" s="259"/>
      <c r="AT172" s="260"/>
    </row>
    <row r="173" spans="1:46" ht="27" customHeight="1">
      <c r="A173" s="252"/>
      <c r="B173" s="253"/>
      <c r="C173" s="254"/>
      <c r="D173" s="255"/>
      <c r="E173" s="255"/>
      <c r="F173" s="255"/>
      <c r="G173" s="255"/>
      <c r="H173" s="255"/>
      <c r="I173" s="255"/>
      <c r="J173" s="255"/>
      <c r="K173" s="255"/>
      <c r="L173" s="255"/>
      <c r="M173" s="256"/>
      <c r="N173" s="257"/>
      <c r="O173" s="31"/>
      <c r="P173" s="31"/>
      <c r="Q173" s="31"/>
      <c r="R173" s="31"/>
      <c r="S173" s="31"/>
      <c r="T173" s="31"/>
      <c r="U173" s="31"/>
      <c r="V173" s="258"/>
      <c r="W173" s="258"/>
      <c r="X173" s="258"/>
      <c r="Y173" s="258"/>
      <c r="Z173" s="258"/>
      <c r="AA173" s="258"/>
      <c r="AB173" s="258"/>
      <c r="AC173" s="258"/>
      <c r="AD173" s="258"/>
      <c r="AE173" s="258"/>
      <c r="AF173" s="259"/>
      <c r="AG173" s="259"/>
      <c r="AH173" s="259"/>
      <c r="AI173" s="259"/>
      <c r="AJ173" s="259"/>
      <c r="AK173" s="259"/>
      <c r="AL173" s="259"/>
      <c r="AM173" s="259"/>
      <c r="AN173" s="259"/>
      <c r="AO173" s="259"/>
      <c r="AP173" s="259"/>
      <c r="AQ173" s="259"/>
      <c r="AR173" s="259"/>
      <c r="AS173" s="259"/>
      <c r="AT173" s="260"/>
    </row>
    <row r="174" spans="1:46" ht="27" customHeight="1">
      <c r="A174" s="252"/>
      <c r="B174" s="253"/>
      <c r="C174" s="254"/>
      <c r="D174" s="255"/>
      <c r="E174" s="255"/>
      <c r="F174" s="255"/>
      <c r="G174" s="255"/>
      <c r="H174" s="255"/>
      <c r="I174" s="255"/>
      <c r="J174" s="255"/>
      <c r="K174" s="255"/>
      <c r="L174" s="255"/>
      <c r="M174" s="256"/>
      <c r="N174" s="257"/>
      <c r="O174" s="31"/>
      <c r="P174" s="31"/>
      <c r="Q174" s="31"/>
      <c r="R174" s="31"/>
      <c r="S174" s="31"/>
      <c r="T174" s="31"/>
      <c r="U174" s="31"/>
      <c r="V174" s="258"/>
      <c r="W174" s="258"/>
      <c r="X174" s="258"/>
      <c r="Y174" s="258"/>
      <c r="Z174" s="258"/>
      <c r="AA174" s="258"/>
      <c r="AB174" s="258"/>
      <c r="AC174" s="258"/>
      <c r="AD174" s="258"/>
      <c r="AE174" s="258"/>
      <c r="AF174" s="259"/>
      <c r="AG174" s="259"/>
      <c r="AH174" s="259"/>
      <c r="AI174" s="259"/>
      <c r="AJ174" s="259"/>
      <c r="AK174" s="259"/>
      <c r="AL174" s="259"/>
      <c r="AM174" s="259"/>
      <c r="AN174" s="259"/>
      <c r="AO174" s="259"/>
      <c r="AP174" s="259"/>
      <c r="AQ174" s="259"/>
      <c r="AR174" s="259"/>
      <c r="AS174" s="259"/>
      <c r="AT174" s="260"/>
    </row>
    <row r="175" spans="1:46" ht="27" customHeight="1">
      <c r="A175" s="252"/>
      <c r="B175" s="253"/>
      <c r="C175" s="254"/>
      <c r="D175" s="255"/>
      <c r="E175" s="255"/>
      <c r="F175" s="255"/>
      <c r="G175" s="255"/>
      <c r="H175" s="255"/>
      <c r="I175" s="255"/>
      <c r="J175" s="255"/>
      <c r="K175" s="255"/>
      <c r="L175" s="255"/>
      <c r="M175" s="256"/>
      <c r="N175" s="257"/>
      <c r="O175" s="31"/>
      <c r="P175" s="31"/>
      <c r="Q175" s="31"/>
      <c r="R175" s="31"/>
      <c r="S175" s="31"/>
      <c r="T175" s="31"/>
      <c r="U175" s="31"/>
      <c r="V175" s="258"/>
      <c r="W175" s="258"/>
      <c r="X175" s="258"/>
      <c r="Y175" s="258"/>
      <c r="Z175" s="258"/>
      <c r="AA175" s="258"/>
      <c r="AB175" s="258"/>
      <c r="AC175" s="258"/>
      <c r="AD175" s="258"/>
      <c r="AE175" s="258"/>
      <c r="AF175" s="259"/>
      <c r="AG175" s="259"/>
      <c r="AH175" s="259"/>
      <c r="AI175" s="259"/>
      <c r="AJ175" s="259"/>
      <c r="AK175" s="259"/>
      <c r="AL175" s="259"/>
      <c r="AM175" s="259"/>
      <c r="AN175" s="259"/>
      <c r="AO175" s="259"/>
      <c r="AP175" s="259"/>
      <c r="AQ175" s="259"/>
      <c r="AR175" s="259"/>
      <c r="AS175" s="259"/>
      <c r="AT175" s="260"/>
    </row>
    <row r="176" spans="1:46" ht="27" customHeight="1">
      <c r="A176" s="252"/>
      <c r="B176" s="253"/>
      <c r="C176" s="254"/>
      <c r="D176" s="255"/>
      <c r="E176" s="255"/>
      <c r="F176" s="255"/>
      <c r="G176" s="255"/>
      <c r="H176" s="255"/>
      <c r="I176" s="255"/>
      <c r="J176" s="255"/>
      <c r="K176" s="255"/>
      <c r="L176" s="255"/>
      <c r="M176" s="256"/>
      <c r="N176" s="257"/>
      <c r="O176" s="31"/>
      <c r="P176" s="31"/>
      <c r="Q176" s="31"/>
      <c r="R176" s="31"/>
      <c r="S176" s="31"/>
      <c r="T176" s="31"/>
      <c r="U176" s="31"/>
      <c r="V176" s="258"/>
      <c r="W176" s="258"/>
      <c r="X176" s="258"/>
      <c r="Y176" s="258"/>
      <c r="Z176" s="258"/>
      <c r="AA176" s="258"/>
      <c r="AB176" s="258"/>
      <c r="AC176" s="258"/>
      <c r="AD176" s="258"/>
      <c r="AE176" s="258"/>
      <c r="AF176" s="259"/>
      <c r="AG176" s="259"/>
      <c r="AH176" s="259"/>
      <c r="AI176" s="259"/>
      <c r="AJ176" s="259"/>
      <c r="AK176" s="259"/>
      <c r="AL176" s="259"/>
      <c r="AM176" s="259"/>
      <c r="AN176" s="259"/>
      <c r="AO176" s="259"/>
      <c r="AP176" s="259"/>
      <c r="AQ176" s="259"/>
      <c r="AR176" s="259"/>
      <c r="AS176" s="259"/>
      <c r="AT176" s="260"/>
    </row>
    <row r="177" spans="1:46" ht="27" customHeight="1">
      <c r="A177" s="252"/>
      <c r="B177" s="253"/>
      <c r="C177" s="254"/>
      <c r="D177" s="255"/>
      <c r="E177" s="255"/>
      <c r="F177" s="255"/>
      <c r="G177" s="255"/>
      <c r="H177" s="255"/>
      <c r="I177" s="255"/>
      <c r="J177" s="255"/>
      <c r="K177" s="255"/>
      <c r="L177" s="255"/>
      <c r="M177" s="256"/>
      <c r="N177" s="257"/>
      <c r="O177" s="31"/>
      <c r="P177" s="31"/>
      <c r="Q177" s="31"/>
      <c r="R177" s="31"/>
      <c r="S177" s="31"/>
      <c r="T177" s="31"/>
      <c r="U177" s="31"/>
      <c r="V177" s="258"/>
      <c r="W177" s="258"/>
      <c r="X177" s="258"/>
      <c r="Y177" s="258"/>
      <c r="Z177" s="258"/>
      <c r="AA177" s="258"/>
      <c r="AB177" s="258"/>
      <c r="AC177" s="258"/>
      <c r="AD177" s="258"/>
      <c r="AE177" s="258"/>
      <c r="AF177" s="259"/>
      <c r="AG177" s="259"/>
      <c r="AH177" s="259"/>
      <c r="AI177" s="259"/>
      <c r="AJ177" s="259"/>
      <c r="AK177" s="259"/>
      <c r="AL177" s="259"/>
      <c r="AM177" s="259"/>
      <c r="AN177" s="259"/>
      <c r="AO177" s="259"/>
      <c r="AP177" s="259"/>
      <c r="AQ177" s="259"/>
      <c r="AR177" s="259"/>
      <c r="AS177" s="259"/>
      <c r="AT177" s="260"/>
    </row>
    <row r="178" spans="1:46" ht="27" customHeight="1">
      <c r="A178" s="252"/>
      <c r="B178" s="253"/>
      <c r="C178" s="254"/>
      <c r="D178" s="255"/>
      <c r="E178" s="255"/>
      <c r="F178" s="255"/>
      <c r="G178" s="255"/>
      <c r="H178" s="255"/>
      <c r="I178" s="255"/>
      <c r="J178" s="255"/>
      <c r="K178" s="255"/>
      <c r="L178" s="255"/>
      <c r="M178" s="256"/>
      <c r="N178" s="257"/>
      <c r="O178" s="31"/>
      <c r="P178" s="31"/>
      <c r="Q178" s="31"/>
      <c r="R178" s="31"/>
      <c r="S178" s="31"/>
      <c r="T178" s="31"/>
      <c r="U178" s="31"/>
      <c r="V178" s="258"/>
      <c r="W178" s="258"/>
      <c r="X178" s="258"/>
      <c r="Y178" s="258"/>
      <c r="Z178" s="258"/>
      <c r="AA178" s="258"/>
      <c r="AB178" s="258"/>
      <c r="AC178" s="258"/>
      <c r="AD178" s="258"/>
      <c r="AE178" s="258"/>
      <c r="AF178" s="259"/>
      <c r="AG178" s="259"/>
      <c r="AH178" s="259"/>
      <c r="AI178" s="259"/>
      <c r="AJ178" s="259"/>
      <c r="AK178" s="259"/>
      <c r="AL178" s="259"/>
      <c r="AM178" s="259"/>
      <c r="AN178" s="259"/>
      <c r="AO178" s="259"/>
      <c r="AP178" s="259"/>
      <c r="AQ178" s="259"/>
      <c r="AR178" s="259"/>
      <c r="AS178" s="259"/>
      <c r="AT178" s="260"/>
    </row>
    <row r="179" spans="1:46" ht="27" customHeight="1">
      <c r="A179" s="252"/>
      <c r="B179" s="253"/>
      <c r="C179" s="254"/>
      <c r="D179" s="255"/>
      <c r="E179" s="255"/>
      <c r="F179" s="255"/>
      <c r="G179" s="255"/>
      <c r="H179" s="255"/>
      <c r="I179" s="255"/>
      <c r="J179" s="255"/>
      <c r="K179" s="255"/>
      <c r="L179" s="255"/>
      <c r="M179" s="256"/>
      <c r="N179" s="257"/>
      <c r="O179" s="31"/>
      <c r="P179" s="31"/>
      <c r="Q179" s="31"/>
      <c r="R179" s="31"/>
      <c r="S179" s="31"/>
      <c r="T179" s="31"/>
      <c r="U179" s="31"/>
      <c r="V179" s="258"/>
      <c r="W179" s="258"/>
      <c r="X179" s="258"/>
      <c r="Y179" s="258"/>
      <c r="Z179" s="258"/>
      <c r="AA179" s="258"/>
      <c r="AB179" s="258"/>
      <c r="AC179" s="258"/>
      <c r="AD179" s="258"/>
      <c r="AE179" s="258"/>
      <c r="AF179" s="259"/>
      <c r="AG179" s="259"/>
      <c r="AH179" s="259"/>
      <c r="AI179" s="259"/>
      <c r="AJ179" s="259"/>
      <c r="AK179" s="259"/>
      <c r="AL179" s="259"/>
      <c r="AM179" s="259"/>
      <c r="AN179" s="259"/>
      <c r="AO179" s="259"/>
      <c r="AP179" s="259"/>
      <c r="AQ179" s="259"/>
      <c r="AR179" s="259"/>
      <c r="AS179" s="259"/>
      <c r="AT179" s="260"/>
    </row>
    <row r="180" spans="1:46" ht="27" customHeight="1">
      <c r="A180" s="252"/>
      <c r="B180" s="253"/>
      <c r="C180" s="254"/>
      <c r="D180" s="255"/>
      <c r="E180" s="255"/>
      <c r="F180" s="255"/>
      <c r="G180" s="255"/>
      <c r="H180" s="255"/>
      <c r="I180" s="255"/>
      <c r="J180" s="255"/>
      <c r="K180" s="255"/>
      <c r="L180" s="255"/>
      <c r="M180" s="256"/>
      <c r="N180" s="257"/>
      <c r="O180" s="31"/>
      <c r="P180" s="31"/>
      <c r="Q180" s="31"/>
      <c r="R180" s="31"/>
      <c r="S180" s="31"/>
      <c r="T180" s="31"/>
      <c r="U180" s="31"/>
      <c r="V180" s="258"/>
      <c r="W180" s="258"/>
      <c r="X180" s="258"/>
      <c r="Y180" s="258"/>
      <c r="Z180" s="258"/>
      <c r="AA180" s="258"/>
      <c r="AB180" s="258"/>
      <c r="AC180" s="258"/>
      <c r="AD180" s="258"/>
      <c r="AE180" s="258"/>
      <c r="AF180" s="259"/>
      <c r="AG180" s="259"/>
      <c r="AH180" s="259"/>
      <c r="AI180" s="259"/>
      <c r="AJ180" s="259"/>
      <c r="AK180" s="259"/>
      <c r="AL180" s="259"/>
      <c r="AM180" s="259"/>
      <c r="AN180" s="259"/>
      <c r="AO180" s="259"/>
      <c r="AP180" s="259"/>
      <c r="AQ180" s="259"/>
      <c r="AR180" s="259"/>
      <c r="AS180" s="259"/>
      <c r="AT180" s="260"/>
    </row>
    <row r="181" spans="1:46" ht="27" customHeight="1">
      <c r="A181" s="252"/>
      <c r="B181" s="253"/>
      <c r="C181" s="254"/>
      <c r="D181" s="255"/>
      <c r="E181" s="255"/>
      <c r="F181" s="255"/>
      <c r="G181" s="255"/>
      <c r="H181" s="255"/>
      <c r="I181" s="255"/>
      <c r="J181" s="255"/>
      <c r="K181" s="255"/>
      <c r="L181" s="255"/>
      <c r="M181" s="256"/>
      <c r="N181" s="257"/>
      <c r="O181" s="31"/>
      <c r="P181" s="31"/>
      <c r="Q181" s="31"/>
      <c r="R181" s="31"/>
      <c r="S181" s="31"/>
      <c r="T181" s="31"/>
      <c r="U181" s="31"/>
      <c r="V181" s="258"/>
      <c r="W181" s="258"/>
      <c r="X181" s="258"/>
      <c r="Y181" s="258"/>
      <c r="Z181" s="258"/>
      <c r="AA181" s="258"/>
      <c r="AB181" s="258"/>
      <c r="AC181" s="258"/>
      <c r="AD181" s="258"/>
      <c r="AE181" s="258"/>
      <c r="AF181" s="259"/>
      <c r="AG181" s="259"/>
      <c r="AH181" s="259"/>
      <c r="AI181" s="259"/>
      <c r="AJ181" s="259"/>
      <c r="AK181" s="259"/>
      <c r="AL181" s="259"/>
      <c r="AM181" s="259"/>
      <c r="AN181" s="259"/>
      <c r="AO181" s="259"/>
      <c r="AP181" s="259"/>
      <c r="AQ181" s="259"/>
      <c r="AR181" s="259"/>
      <c r="AS181" s="259"/>
      <c r="AT181" s="260"/>
    </row>
    <row r="182" spans="1:46" ht="27" customHeight="1">
      <c r="A182" s="252"/>
      <c r="B182" s="253"/>
      <c r="C182" s="254"/>
      <c r="D182" s="255"/>
      <c r="E182" s="255"/>
      <c r="F182" s="255"/>
      <c r="G182" s="255"/>
      <c r="H182" s="255"/>
      <c r="I182" s="255"/>
      <c r="J182" s="255"/>
      <c r="K182" s="255"/>
      <c r="L182" s="255"/>
      <c r="M182" s="256"/>
      <c r="N182" s="257"/>
      <c r="O182" s="31"/>
      <c r="P182" s="31"/>
      <c r="Q182" s="31"/>
      <c r="R182" s="31"/>
      <c r="S182" s="31"/>
      <c r="T182" s="31"/>
      <c r="U182" s="31"/>
      <c r="V182" s="258"/>
      <c r="W182" s="258"/>
      <c r="X182" s="258"/>
      <c r="Y182" s="258"/>
      <c r="Z182" s="258"/>
      <c r="AA182" s="258"/>
      <c r="AB182" s="258"/>
      <c r="AC182" s="258"/>
      <c r="AD182" s="258"/>
      <c r="AE182" s="258"/>
      <c r="AF182" s="259"/>
      <c r="AG182" s="259"/>
      <c r="AH182" s="259"/>
      <c r="AI182" s="259"/>
      <c r="AJ182" s="259"/>
      <c r="AK182" s="259"/>
      <c r="AL182" s="259"/>
      <c r="AM182" s="259"/>
      <c r="AN182" s="259"/>
      <c r="AO182" s="259"/>
      <c r="AP182" s="259"/>
      <c r="AQ182" s="259"/>
      <c r="AR182" s="259"/>
      <c r="AS182" s="259"/>
      <c r="AT182" s="260"/>
    </row>
    <row r="183" spans="1:46" ht="27" customHeight="1">
      <c r="A183" s="252"/>
      <c r="B183" s="253"/>
      <c r="C183" s="254"/>
      <c r="D183" s="255"/>
      <c r="E183" s="255"/>
      <c r="F183" s="255"/>
      <c r="G183" s="255"/>
      <c r="H183" s="255"/>
      <c r="I183" s="255"/>
      <c r="J183" s="255"/>
      <c r="K183" s="255"/>
      <c r="L183" s="255"/>
      <c r="M183" s="256"/>
      <c r="N183" s="257"/>
      <c r="O183" s="31"/>
      <c r="P183" s="31"/>
      <c r="Q183" s="31"/>
      <c r="R183" s="31"/>
      <c r="S183" s="31"/>
      <c r="T183" s="31"/>
      <c r="U183" s="31"/>
      <c r="V183" s="258"/>
      <c r="W183" s="258"/>
      <c r="X183" s="258"/>
      <c r="Y183" s="258"/>
      <c r="Z183" s="258"/>
      <c r="AA183" s="258"/>
      <c r="AB183" s="258"/>
      <c r="AC183" s="258"/>
      <c r="AD183" s="258"/>
      <c r="AE183" s="258"/>
      <c r="AF183" s="259"/>
      <c r="AG183" s="259"/>
      <c r="AH183" s="259"/>
      <c r="AI183" s="259"/>
      <c r="AJ183" s="259"/>
      <c r="AK183" s="259"/>
      <c r="AL183" s="259"/>
      <c r="AM183" s="259"/>
      <c r="AN183" s="259"/>
      <c r="AO183" s="259"/>
      <c r="AP183" s="259"/>
      <c r="AQ183" s="259"/>
      <c r="AR183" s="259"/>
      <c r="AS183" s="259"/>
      <c r="AT183" s="260"/>
    </row>
    <row r="184" spans="1:46" ht="27" customHeight="1">
      <c r="A184" s="252"/>
      <c r="B184" s="253"/>
      <c r="C184" s="254"/>
      <c r="D184" s="255"/>
      <c r="E184" s="255"/>
      <c r="F184" s="255"/>
      <c r="G184" s="255"/>
      <c r="H184" s="255"/>
      <c r="I184" s="255"/>
      <c r="J184" s="255"/>
      <c r="K184" s="255"/>
      <c r="L184" s="255"/>
      <c r="M184" s="256"/>
      <c r="N184" s="257"/>
      <c r="O184" s="31"/>
      <c r="P184" s="31"/>
      <c r="Q184" s="31"/>
      <c r="R184" s="31"/>
      <c r="S184" s="31"/>
      <c r="T184" s="31"/>
      <c r="U184" s="31"/>
      <c r="V184" s="258"/>
      <c r="W184" s="258"/>
      <c r="X184" s="258"/>
      <c r="Y184" s="258"/>
      <c r="Z184" s="258"/>
      <c r="AA184" s="258"/>
      <c r="AB184" s="258"/>
      <c r="AC184" s="258"/>
      <c r="AD184" s="258"/>
      <c r="AE184" s="258"/>
      <c r="AF184" s="259"/>
      <c r="AG184" s="259"/>
      <c r="AH184" s="259"/>
      <c r="AI184" s="259"/>
      <c r="AJ184" s="259"/>
      <c r="AK184" s="259"/>
      <c r="AL184" s="259"/>
      <c r="AM184" s="259"/>
      <c r="AN184" s="259"/>
      <c r="AO184" s="259"/>
      <c r="AP184" s="259"/>
      <c r="AQ184" s="259"/>
      <c r="AR184" s="259"/>
      <c r="AS184" s="259"/>
      <c r="AT184" s="260"/>
    </row>
    <row r="185" spans="1:46" ht="27" customHeight="1">
      <c r="A185" s="252"/>
      <c r="B185" s="253"/>
      <c r="C185" s="254"/>
      <c r="D185" s="255"/>
      <c r="E185" s="255"/>
      <c r="F185" s="255"/>
      <c r="G185" s="255"/>
      <c r="H185" s="255"/>
      <c r="I185" s="255"/>
      <c r="J185" s="255"/>
      <c r="K185" s="255"/>
      <c r="L185" s="255"/>
      <c r="M185" s="256"/>
      <c r="N185" s="257"/>
      <c r="O185" s="31"/>
      <c r="P185" s="31"/>
      <c r="Q185" s="31"/>
      <c r="R185" s="31"/>
      <c r="S185" s="31"/>
      <c r="T185" s="31"/>
      <c r="U185" s="31"/>
      <c r="V185" s="258"/>
      <c r="W185" s="258"/>
      <c r="X185" s="258"/>
      <c r="Y185" s="258"/>
      <c r="Z185" s="258"/>
      <c r="AA185" s="258"/>
      <c r="AB185" s="258"/>
      <c r="AC185" s="258"/>
      <c r="AD185" s="258"/>
      <c r="AE185" s="258"/>
      <c r="AF185" s="259"/>
      <c r="AG185" s="259"/>
      <c r="AH185" s="259"/>
      <c r="AI185" s="259"/>
      <c r="AJ185" s="259"/>
      <c r="AK185" s="259"/>
      <c r="AL185" s="259"/>
      <c r="AM185" s="259"/>
      <c r="AN185" s="259"/>
      <c r="AO185" s="259"/>
      <c r="AP185" s="259"/>
      <c r="AQ185" s="259"/>
      <c r="AR185" s="259"/>
      <c r="AS185" s="259"/>
      <c r="AT185" s="260"/>
    </row>
    <row r="186" spans="1:46" ht="27" customHeight="1">
      <c r="A186" s="252"/>
      <c r="B186" s="253"/>
      <c r="C186" s="254"/>
      <c r="D186" s="255"/>
      <c r="E186" s="255"/>
      <c r="F186" s="255"/>
      <c r="G186" s="255"/>
      <c r="H186" s="255"/>
      <c r="I186" s="255"/>
      <c r="J186" s="255"/>
      <c r="K186" s="255"/>
      <c r="L186" s="255"/>
      <c r="M186" s="256"/>
      <c r="N186" s="257"/>
      <c r="O186" s="31"/>
      <c r="P186" s="31"/>
      <c r="Q186" s="31"/>
      <c r="R186" s="31"/>
      <c r="S186" s="31"/>
      <c r="T186" s="31"/>
      <c r="U186" s="31"/>
      <c r="V186" s="258"/>
      <c r="W186" s="258"/>
      <c r="X186" s="258"/>
      <c r="Y186" s="258"/>
      <c r="Z186" s="258"/>
      <c r="AA186" s="258"/>
      <c r="AB186" s="258"/>
      <c r="AC186" s="258"/>
      <c r="AD186" s="258"/>
      <c r="AE186" s="258"/>
      <c r="AF186" s="259"/>
      <c r="AG186" s="259"/>
      <c r="AH186" s="259"/>
      <c r="AI186" s="259"/>
      <c r="AJ186" s="259"/>
      <c r="AK186" s="259"/>
      <c r="AL186" s="259"/>
      <c r="AM186" s="259"/>
      <c r="AN186" s="259"/>
      <c r="AO186" s="259"/>
      <c r="AP186" s="259"/>
      <c r="AQ186" s="259"/>
      <c r="AR186" s="259"/>
      <c r="AS186" s="259"/>
      <c r="AT186" s="260"/>
    </row>
    <row r="187" spans="1:46" ht="27" customHeight="1">
      <c r="A187" s="252"/>
      <c r="B187" s="253"/>
      <c r="C187" s="254"/>
      <c r="D187" s="255"/>
      <c r="E187" s="255"/>
      <c r="F187" s="255"/>
      <c r="G187" s="255"/>
      <c r="H187" s="255"/>
      <c r="I187" s="255"/>
      <c r="J187" s="255"/>
      <c r="K187" s="255"/>
      <c r="L187" s="255"/>
      <c r="M187" s="256"/>
      <c r="N187" s="257"/>
      <c r="O187" s="31"/>
      <c r="P187" s="31"/>
      <c r="Q187" s="31"/>
      <c r="R187" s="31"/>
      <c r="S187" s="31"/>
      <c r="T187" s="31"/>
      <c r="U187" s="31"/>
      <c r="V187" s="258"/>
      <c r="W187" s="258"/>
      <c r="X187" s="258"/>
      <c r="Y187" s="258"/>
      <c r="Z187" s="258"/>
      <c r="AA187" s="258"/>
      <c r="AB187" s="258"/>
      <c r="AC187" s="258"/>
      <c r="AD187" s="258"/>
      <c r="AE187" s="258"/>
      <c r="AF187" s="259"/>
      <c r="AG187" s="259"/>
      <c r="AH187" s="259"/>
      <c r="AI187" s="259"/>
      <c r="AJ187" s="259"/>
      <c r="AK187" s="259"/>
      <c r="AL187" s="259"/>
      <c r="AM187" s="259"/>
      <c r="AN187" s="259"/>
      <c r="AO187" s="259"/>
      <c r="AP187" s="259"/>
      <c r="AQ187" s="259"/>
      <c r="AR187" s="259"/>
      <c r="AS187" s="259"/>
      <c r="AT187" s="260"/>
    </row>
    <row r="188" spans="1:46" ht="27" customHeight="1">
      <c r="A188" s="252"/>
      <c r="B188" s="253"/>
      <c r="C188" s="254"/>
      <c r="D188" s="255"/>
      <c r="E188" s="255"/>
      <c r="F188" s="255"/>
      <c r="G188" s="255"/>
      <c r="H188" s="255"/>
      <c r="I188" s="255"/>
      <c r="J188" s="255"/>
      <c r="K188" s="255"/>
      <c r="L188" s="255"/>
      <c r="M188" s="256"/>
      <c r="N188" s="257"/>
      <c r="O188" s="31"/>
      <c r="P188" s="31"/>
      <c r="Q188" s="31"/>
      <c r="R188" s="31"/>
      <c r="S188" s="31"/>
      <c r="T188" s="31"/>
      <c r="U188" s="31"/>
      <c r="V188" s="258"/>
      <c r="W188" s="258"/>
      <c r="X188" s="258"/>
      <c r="Y188" s="258"/>
      <c r="Z188" s="258"/>
      <c r="AA188" s="258"/>
      <c r="AB188" s="258"/>
      <c r="AC188" s="258"/>
      <c r="AD188" s="258"/>
      <c r="AE188" s="258"/>
      <c r="AF188" s="259"/>
      <c r="AG188" s="259"/>
      <c r="AH188" s="259"/>
      <c r="AI188" s="259"/>
      <c r="AJ188" s="259"/>
      <c r="AK188" s="259"/>
      <c r="AL188" s="259"/>
      <c r="AM188" s="259"/>
      <c r="AN188" s="259"/>
      <c r="AO188" s="259"/>
      <c r="AP188" s="259"/>
      <c r="AQ188" s="259"/>
      <c r="AR188" s="259"/>
      <c r="AS188" s="259"/>
      <c r="AT188" s="260"/>
    </row>
    <row r="189" spans="1:46" ht="27" customHeight="1">
      <c r="A189" s="252"/>
      <c r="B189" s="253"/>
      <c r="C189" s="254"/>
      <c r="D189" s="255"/>
      <c r="E189" s="255"/>
      <c r="F189" s="255"/>
      <c r="G189" s="255"/>
      <c r="H189" s="255"/>
      <c r="I189" s="255"/>
      <c r="J189" s="255"/>
      <c r="K189" s="255"/>
      <c r="L189" s="255"/>
      <c r="M189" s="256"/>
      <c r="N189" s="257"/>
      <c r="O189" s="31"/>
      <c r="P189" s="31"/>
      <c r="Q189" s="31"/>
      <c r="R189" s="31"/>
      <c r="S189" s="31"/>
      <c r="T189" s="31"/>
      <c r="U189" s="31"/>
      <c r="V189" s="258"/>
      <c r="W189" s="258"/>
      <c r="X189" s="258"/>
      <c r="Y189" s="258"/>
      <c r="Z189" s="258"/>
      <c r="AA189" s="258"/>
      <c r="AB189" s="258"/>
      <c r="AC189" s="258"/>
      <c r="AD189" s="258"/>
      <c r="AE189" s="258"/>
      <c r="AF189" s="259"/>
      <c r="AG189" s="259"/>
      <c r="AH189" s="259"/>
      <c r="AI189" s="259"/>
      <c r="AJ189" s="259"/>
      <c r="AK189" s="259"/>
      <c r="AL189" s="259"/>
      <c r="AM189" s="259"/>
      <c r="AN189" s="259"/>
      <c r="AO189" s="259"/>
      <c r="AP189" s="259"/>
      <c r="AQ189" s="259"/>
      <c r="AR189" s="259"/>
      <c r="AS189" s="259"/>
      <c r="AT189" s="260"/>
    </row>
    <row r="190" spans="1:46" ht="27" customHeight="1">
      <c r="A190" s="252"/>
      <c r="B190" s="253"/>
      <c r="C190" s="254"/>
      <c r="D190" s="255"/>
      <c r="E190" s="255"/>
      <c r="F190" s="255"/>
      <c r="G190" s="255"/>
      <c r="H190" s="255"/>
      <c r="I190" s="255"/>
      <c r="J190" s="255"/>
      <c r="K190" s="255"/>
      <c r="L190" s="255"/>
      <c r="M190" s="256"/>
      <c r="N190" s="257"/>
      <c r="O190" s="31"/>
      <c r="P190" s="31"/>
      <c r="Q190" s="31"/>
      <c r="R190" s="31"/>
      <c r="S190" s="31"/>
      <c r="T190" s="31"/>
      <c r="U190" s="31"/>
      <c r="V190" s="258"/>
      <c r="W190" s="258"/>
      <c r="X190" s="258"/>
      <c r="Y190" s="258"/>
      <c r="Z190" s="258"/>
      <c r="AA190" s="258"/>
      <c r="AB190" s="258"/>
      <c r="AC190" s="258"/>
      <c r="AD190" s="258"/>
      <c r="AE190" s="258"/>
      <c r="AF190" s="259"/>
      <c r="AG190" s="259"/>
      <c r="AH190" s="259"/>
      <c r="AI190" s="259"/>
      <c r="AJ190" s="259"/>
      <c r="AK190" s="259"/>
      <c r="AL190" s="259"/>
      <c r="AM190" s="259"/>
      <c r="AN190" s="259"/>
      <c r="AO190" s="259"/>
      <c r="AP190" s="259"/>
      <c r="AQ190" s="259"/>
      <c r="AR190" s="259"/>
      <c r="AS190" s="259"/>
      <c r="AT190" s="260"/>
    </row>
    <row r="191" spans="1:46" ht="27" customHeight="1">
      <c r="A191" s="252"/>
      <c r="B191" s="253"/>
      <c r="C191" s="254"/>
      <c r="D191" s="255"/>
      <c r="E191" s="255"/>
      <c r="F191" s="255"/>
      <c r="G191" s="255"/>
      <c r="H191" s="255"/>
      <c r="I191" s="255"/>
      <c r="J191" s="255"/>
      <c r="K191" s="255"/>
      <c r="L191" s="255"/>
      <c r="M191" s="256"/>
      <c r="N191" s="257"/>
      <c r="O191" s="31"/>
      <c r="P191" s="31"/>
      <c r="Q191" s="31"/>
      <c r="R191" s="31"/>
      <c r="S191" s="31"/>
      <c r="T191" s="31"/>
      <c r="U191" s="31"/>
      <c r="V191" s="258"/>
      <c r="W191" s="258"/>
      <c r="X191" s="258"/>
      <c r="Y191" s="258"/>
      <c r="Z191" s="258"/>
      <c r="AA191" s="258"/>
      <c r="AB191" s="258"/>
      <c r="AC191" s="258"/>
      <c r="AD191" s="258"/>
      <c r="AE191" s="258"/>
      <c r="AF191" s="259"/>
      <c r="AG191" s="259"/>
      <c r="AH191" s="259"/>
      <c r="AI191" s="259"/>
      <c r="AJ191" s="259"/>
      <c r="AK191" s="259"/>
      <c r="AL191" s="259"/>
      <c r="AM191" s="259"/>
      <c r="AN191" s="259"/>
      <c r="AO191" s="259"/>
      <c r="AP191" s="259"/>
      <c r="AQ191" s="259"/>
      <c r="AR191" s="259"/>
      <c r="AS191" s="259"/>
      <c r="AT191" s="260"/>
    </row>
    <row r="192" spans="1:46" ht="27" customHeight="1">
      <c r="A192" s="252"/>
      <c r="B192" s="253"/>
      <c r="C192" s="254"/>
      <c r="D192" s="255"/>
      <c r="E192" s="255"/>
      <c r="F192" s="255"/>
      <c r="G192" s="255"/>
      <c r="H192" s="255"/>
      <c r="I192" s="255"/>
      <c r="J192" s="255"/>
      <c r="K192" s="255"/>
      <c r="L192" s="255"/>
      <c r="M192" s="256"/>
      <c r="N192" s="257"/>
      <c r="O192" s="31"/>
      <c r="P192" s="31"/>
      <c r="Q192" s="31"/>
      <c r="R192" s="31"/>
      <c r="S192" s="31"/>
      <c r="T192" s="31"/>
      <c r="U192" s="31"/>
      <c r="V192" s="258"/>
      <c r="W192" s="258"/>
      <c r="X192" s="258"/>
      <c r="Y192" s="258"/>
      <c r="Z192" s="258"/>
      <c r="AA192" s="258"/>
      <c r="AB192" s="258"/>
      <c r="AC192" s="258"/>
      <c r="AD192" s="258"/>
      <c r="AE192" s="258"/>
      <c r="AF192" s="259"/>
      <c r="AG192" s="259"/>
      <c r="AH192" s="259"/>
      <c r="AI192" s="259"/>
      <c r="AJ192" s="259"/>
      <c r="AK192" s="259"/>
      <c r="AL192" s="259"/>
      <c r="AM192" s="259"/>
      <c r="AN192" s="259"/>
      <c r="AO192" s="259"/>
      <c r="AP192" s="259"/>
      <c r="AQ192" s="259"/>
      <c r="AR192" s="259"/>
      <c r="AS192" s="259"/>
      <c r="AT192" s="260"/>
    </row>
    <row r="193" spans="1:46" ht="27" customHeight="1">
      <c r="A193" s="252"/>
      <c r="B193" s="253"/>
      <c r="C193" s="254"/>
      <c r="D193" s="255"/>
      <c r="E193" s="255"/>
      <c r="F193" s="255"/>
      <c r="G193" s="255"/>
      <c r="H193" s="255"/>
      <c r="I193" s="255"/>
      <c r="J193" s="255"/>
      <c r="K193" s="255"/>
      <c r="L193" s="255"/>
      <c r="M193" s="256"/>
      <c r="N193" s="257"/>
      <c r="O193" s="31"/>
      <c r="P193" s="31"/>
      <c r="Q193" s="31"/>
      <c r="R193" s="31"/>
      <c r="S193" s="31"/>
      <c r="T193" s="31"/>
      <c r="U193" s="31"/>
      <c r="V193" s="258"/>
      <c r="W193" s="258"/>
      <c r="X193" s="258"/>
      <c r="Y193" s="258"/>
      <c r="Z193" s="258"/>
      <c r="AA193" s="258"/>
      <c r="AB193" s="258"/>
      <c r="AC193" s="258"/>
      <c r="AD193" s="258"/>
      <c r="AE193" s="258"/>
      <c r="AF193" s="259"/>
      <c r="AG193" s="259"/>
      <c r="AH193" s="259"/>
      <c r="AI193" s="259"/>
      <c r="AJ193" s="259"/>
      <c r="AK193" s="259"/>
      <c r="AL193" s="259"/>
      <c r="AM193" s="259"/>
      <c r="AN193" s="259"/>
      <c r="AO193" s="259"/>
      <c r="AP193" s="259"/>
      <c r="AQ193" s="259"/>
      <c r="AR193" s="259"/>
      <c r="AS193" s="259"/>
      <c r="AT193" s="260"/>
    </row>
    <row r="194" spans="1:46" ht="27" customHeight="1">
      <c r="A194" s="252"/>
      <c r="B194" s="253"/>
      <c r="C194" s="254"/>
      <c r="D194" s="255"/>
      <c r="E194" s="255"/>
      <c r="F194" s="255"/>
      <c r="G194" s="255"/>
      <c r="H194" s="255"/>
      <c r="I194" s="255"/>
      <c r="J194" s="255"/>
      <c r="K194" s="255"/>
      <c r="L194" s="255"/>
      <c r="M194" s="256"/>
      <c r="N194" s="257"/>
      <c r="O194" s="31"/>
      <c r="P194" s="31"/>
      <c r="Q194" s="31"/>
      <c r="R194" s="31"/>
      <c r="S194" s="31"/>
      <c r="T194" s="31"/>
      <c r="U194" s="31"/>
      <c r="V194" s="258"/>
      <c r="W194" s="258"/>
      <c r="X194" s="258"/>
      <c r="Y194" s="258"/>
      <c r="Z194" s="258"/>
      <c r="AA194" s="258"/>
      <c r="AB194" s="258"/>
      <c r="AC194" s="258"/>
      <c r="AD194" s="258"/>
      <c r="AE194" s="258"/>
      <c r="AF194" s="259"/>
      <c r="AG194" s="259"/>
      <c r="AH194" s="259"/>
      <c r="AI194" s="259"/>
      <c r="AJ194" s="259"/>
      <c r="AK194" s="259"/>
      <c r="AL194" s="259"/>
      <c r="AM194" s="259"/>
      <c r="AN194" s="259"/>
      <c r="AO194" s="259"/>
      <c r="AP194" s="259"/>
      <c r="AQ194" s="259"/>
      <c r="AR194" s="259"/>
      <c r="AS194" s="259"/>
      <c r="AT194" s="260"/>
    </row>
    <row r="195" spans="1:46" ht="27" customHeight="1">
      <c r="A195" s="252"/>
      <c r="B195" s="253"/>
      <c r="C195" s="254"/>
      <c r="D195" s="255"/>
      <c r="E195" s="255"/>
      <c r="F195" s="255"/>
      <c r="G195" s="255"/>
      <c r="H195" s="255"/>
      <c r="I195" s="255"/>
      <c r="J195" s="255"/>
      <c r="K195" s="255"/>
      <c r="L195" s="255"/>
      <c r="M195" s="256"/>
      <c r="N195" s="257"/>
      <c r="O195" s="31"/>
      <c r="P195" s="31"/>
      <c r="Q195" s="31"/>
      <c r="R195" s="31"/>
      <c r="S195" s="31"/>
      <c r="T195" s="31"/>
      <c r="U195" s="31"/>
      <c r="V195" s="258"/>
      <c r="W195" s="258"/>
      <c r="X195" s="258"/>
      <c r="Y195" s="258"/>
      <c r="Z195" s="258"/>
      <c r="AA195" s="258"/>
      <c r="AB195" s="258"/>
      <c r="AC195" s="258"/>
      <c r="AD195" s="258"/>
      <c r="AE195" s="258"/>
      <c r="AF195" s="259"/>
      <c r="AG195" s="259"/>
      <c r="AH195" s="259"/>
      <c r="AI195" s="259"/>
      <c r="AJ195" s="259"/>
      <c r="AK195" s="259"/>
      <c r="AL195" s="259"/>
      <c r="AM195" s="259"/>
      <c r="AN195" s="259"/>
      <c r="AO195" s="259"/>
      <c r="AP195" s="259"/>
      <c r="AQ195" s="259"/>
      <c r="AR195" s="259"/>
      <c r="AS195" s="259"/>
      <c r="AT195" s="260"/>
    </row>
    <row r="196" spans="1:46" ht="27" customHeight="1">
      <c r="A196" s="252"/>
      <c r="B196" s="253"/>
      <c r="C196" s="254"/>
      <c r="D196" s="255"/>
      <c r="E196" s="255"/>
      <c r="F196" s="255"/>
      <c r="G196" s="255"/>
      <c r="H196" s="255"/>
      <c r="I196" s="255"/>
      <c r="J196" s="255"/>
      <c r="K196" s="255"/>
      <c r="L196" s="255"/>
      <c r="M196" s="256"/>
      <c r="N196" s="257"/>
      <c r="O196" s="31"/>
      <c r="P196" s="31"/>
      <c r="Q196" s="31"/>
      <c r="R196" s="31"/>
      <c r="S196" s="31"/>
      <c r="T196" s="31"/>
      <c r="U196" s="31"/>
      <c r="V196" s="258"/>
      <c r="W196" s="258"/>
      <c r="X196" s="258"/>
      <c r="Y196" s="258"/>
      <c r="Z196" s="258"/>
      <c r="AA196" s="258"/>
      <c r="AB196" s="258"/>
      <c r="AC196" s="258"/>
      <c r="AD196" s="258"/>
      <c r="AE196" s="258"/>
      <c r="AF196" s="259"/>
      <c r="AG196" s="259"/>
      <c r="AH196" s="259"/>
      <c r="AI196" s="259"/>
      <c r="AJ196" s="259"/>
      <c r="AK196" s="259"/>
      <c r="AL196" s="259"/>
      <c r="AM196" s="259"/>
      <c r="AN196" s="259"/>
      <c r="AO196" s="259"/>
      <c r="AP196" s="259"/>
      <c r="AQ196" s="259"/>
      <c r="AR196" s="259"/>
      <c r="AS196" s="259"/>
      <c r="AT196" s="260"/>
    </row>
    <row r="197" spans="1:46" ht="27" customHeight="1">
      <c r="A197" s="252"/>
      <c r="B197" s="253"/>
      <c r="C197" s="254"/>
      <c r="D197" s="255"/>
      <c r="E197" s="255"/>
      <c r="F197" s="255"/>
      <c r="G197" s="255"/>
      <c r="H197" s="255"/>
      <c r="I197" s="255"/>
      <c r="J197" s="255"/>
      <c r="K197" s="255"/>
      <c r="L197" s="255"/>
      <c r="M197" s="256"/>
      <c r="N197" s="257"/>
      <c r="O197" s="31"/>
      <c r="P197" s="31"/>
      <c r="Q197" s="31"/>
      <c r="R197" s="31"/>
      <c r="S197" s="31"/>
      <c r="T197" s="31"/>
      <c r="U197" s="31"/>
      <c r="V197" s="258"/>
      <c r="W197" s="258"/>
      <c r="X197" s="258"/>
      <c r="Y197" s="258"/>
      <c r="Z197" s="258"/>
      <c r="AA197" s="258"/>
      <c r="AB197" s="258"/>
      <c r="AC197" s="258"/>
      <c r="AD197" s="258"/>
      <c r="AE197" s="258"/>
      <c r="AF197" s="259"/>
      <c r="AG197" s="259"/>
      <c r="AH197" s="259"/>
      <c r="AI197" s="259"/>
      <c r="AJ197" s="259"/>
      <c r="AK197" s="259"/>
      <c r="AL197" s="259"/>
      <c r="AM197" s="259"/>
      <c r="AN197" s="259"/>
      <c r="AO197" s="259"/>
      <c r="AP197" s="259"/>
      <c r="AQ197" s="259"/>
      <c r="AR197" s="259"/>
      <c r="AS197" s="259"/>
      <c r="AT197" s="260"/>
    </row>
    <row r="198" spans="1:46" ht="27" customHeight="1">
      <c r="A198" s="252"/>
      <c r="B198" s="253"/>
      <c r="C198" s="254"/>
      <c r="D198" s="255"/>
      <c r="E198" s="255"/>
      <c r="F198" s="255"/>
      <c r="G198" s="255"/>
      <c r="H198" s="255"/>
      <c r="I198" s="255"/>
      <c r="J198" s="255"/>
      <c r="K198" s="255"/>
      <c r="L198" s="255"/>
      <c r="M198" s="256"/>
      <c r="N198" s="257"/>
      <c r="O198" s="31"/>
      <c r="P198" s="31"/>
      <c r="Q198" s="31"/>
      <c r="R198" s="31"/>
      <c r="S198" s="31"/>
      <c r="T198" s="31"/>
      <c r="U198" s="31"/>
      <c r="V198" s="258"/>
      <c r="W198" s="258"/>
      <c r="X198" s="258"/>
      <c r="Y198" s="258"/>
      <c r="Z198" s="258"/>
      <c r="AA198" s="258"/>
      <c r="AB198" s="258"/>
      <c r="AC198" s="258"/>
      <c r="AD198" s="258"/>
      <c r="AE198" s="258"/>
      <c r="AF198" s="259"/>
      <c r="AG198" s="259"/>
      <c r="AH198" s="259"/>
      <c r="AI198" s="259"/>
      <c r="AJ198" s="259"/>
      <c r="AK198" s="259"/>
      <c r="AL198" s="259"/>
      <c r="AM198" s="259"/>
      <c r="AN198" s="259"/>
      <c r="AO198" s="259"/>
      <c r="AP198" s="259"/>
      <c r="AQ198" s="259"/>
      <c r="AR198" s="259"/>
      <c r="AS198" s="259"/>
      <c r="AT198" s="260"/>
    </row>
    <row r="199" spans="1:46" ht="27" customHeight="1">
      <c r="A199" s="252"/>
      <c r="B199" s="253"/>
      <c r="C199" s="254"/>
      <c r="D199" s="255"/>
      <c r="E199" s="255"/>
      <c r="F199" s="255"/>
      <c r="G199" s="255"/>
      <c r="H199" s="255"/>
      <c r="I199" s="255"/>
      <c r="J199" s="255"/>
      <c r="K199" s="255"/>
      <c r="L199" s="255"/>
      <c r="M199" s="256"/>
      <c r="N199" s="257"/>
      <c r="O199" s="31"/>
      <c r="P199" s="31"/>
      <c r="Q199" s="31"/>
      <c r="R199" s="31"/>
      <c r="S199" s="31"/>
      <c r="T199" s="31"/>
      <c r="U199" s="31"/>
      <c r="V199" s="258"/>
      <c r="W199" s="258"/>
      <c r="X199" s="258"/>
      <c r="Y199" s="258"/>
      <c r="Z199" s="258"/>
      <c r="AA199" s="258"/>
      <c r="AB199" s="258"/>
      <c r="AC199" s="258"/>
      <c r="AD199" s="258"/>
      <c r="AE199" s="258"/>
      <c r="AF199" s="259"/>
      <c r="AG199" s="259"/>
      <c r="AH199" s="259"/>
      <c r="AI199" s="259"/>
      <c r="AJ199" s="259"/>
      <c r="AK199" s="259"/>
      <c r="AL199" s="259"/>
      <c r="AM199" s="259"/>
      <c r="AN199" s="259"/>
      <c r="AO199" s="259"/>
      <c r="AP199" s="259"/>
      <c r="AQ199" s="259"/>
      <c r="AR199" s="259"/>
      <c r="AS199" s="259"/>
      <c r="AT199" s="260"/>
    </row>
    <row r="200" spans="1:46" ht="27" customHeight="1">
      <c r="A200" s="252"/>
      <c r="B200" s="253"/>
      <c r="C200" s="254"/>
      <c r="D200" s="255"/>
      <c r="E200" s="255"/>
      <c r="F200" s="255"/>
      <c r="G200" s="255"/>
      <c r="H200" s="255"/>
      <c r="I200" s="255"/>
      <c r="J200" s="255"/>
      <c r="K200" s="255"/>
      <c r="L200" s="255"/>
      <c r="M200" s="256"/>
      <c r="N200" s="257"/>
      <c r="O200" s="31"/>
      <c r="P200" s="31"/>
      <c r="Q200" s="31"/>
      <c r="R200" s="31"/>
      <c r="S200" s="31"/>
      <c r="T200" s="31"/>
      <c r="U200" s="31"/>
      <c r="V200" s="258"/>
      <c r="W200" s="258"/>
      <c r="X200" s="258"/>
      <c r="Y200" s="258"/>
      <c r="Z200" s="258"/>
      <c r="AA200" s="258"/>
      <c r="AB200" s="258"/>
      <c r="AC200" s="258"/>
      <c r="AD200" s="258"/>
      <c r="AE200" s="258"/>
      <c r="AF200" s="259"/>
      <c r="AG200" s="259"/>
      <c r="AH200" s="259"/>
      <c r="AI200" s="259"/>
      <c r="AJ200" s="259"/>
      <c r="AK200" s="259"/>
      <c r="AL200" s="259"/>
      <c r="AM200" s="259"/>
      <c r="AN200" s="259"/>
      <c r="AO200" s="259"/>
      <c r="AP200" s="259"/>
      <c r="AQ200" s="259"/>
      <c r="AR200" s="259"/>
      <c r="AS200" s="259"/>
      <c r="AT200" s="260"/>
    </row>
    <row r="201" spans="1:46" ht="27" customHeight="1">
      <c r="A201" s="252"/>
      <c r="B201" s="253"/>
      <c r="C201" s="254"/>
      <c r="D201" s="255"/>
      <c r="E201" s="255"/>
      <c r="F201" s="255"/>
      <c r="G201" s="255"/>
      <c r="H201" s="255"/>
      <c r="I201" s="255"/>
      <c r="J201" s="255"/>
      <c r="K201" s="255"/>
      <c r="L201" s="255"/>
      <c r="M201" s="256"/>
      <c r="N201" s="257"/>
      <c r="O201" s="31"/>
      <c r="P201" s="31"/>
      <c r="Q201" s="31"/>
      <c r="R201" s="31"/>
      <c r="S201" s="31"/>
      <c r="T201" s="31"/>
      <c r="U201" s="31"/>
      <c r="V201" s="258"/>
      <c r="W201" s="258"/>
      <c r="X201" s="258"/>
      <c r="Y201" s="258"/>
      <c r="Z201" s="258"/>
      <c r="AA201" s="258"/>
      <c r="AB201" s="258"/>
      <c r="AC201" s="258"/>
      <c r="AD201" s="258"/>
      <c r="AE201" s="258"/>
      <c r="AF201" s="259"/>
      <c r="AG201" s="259"/>
      <c r="AH201" s="259"/>
      <c r="AI201" s="259"/>
      <c r="AJ201" s="259"/>
      <c r="AK201" s="259"/>
      <c r="AL201" s="259"/>
      <c r="AM201" s="259"/>
      <c r="AN201" s="259"/>
      <c r="AO201" s="259"/>
      <c r="AP201" s="259"/>
      <c r="AQ201" s="259"/>
      <c r="AR201" s="259"/>
      <c r="AS201" s="259"/>
      <c r="AT201" s="260"/>
    </row>
    <row r="202" spans="1:46" ht="27" customHeight="1">
      <c r="A202" s="252"/>
      <c r="B202" s="253"/>
      <c r="C202" s="254"/>
      <c r="D202" s="255"/>
      <c r="E202" s="255"/>
      <c r="F202" s="255"/>
      <c r="G202" s="255"/>
      <c r="H202" s="255"/>
      <c r="I202" s="255"/>
      <c r="J202" s="255"/>
      <c r="K202" s="255"/>
      <c r="L202" s="255"/>
      <c r="M202" s="256"/>
      <c r="N202" s="257"/>
      <c r="O202" s="31"/>
      <c r="P202" s="31"/>
      <c r="Q202" s="31"/>
      <c r="R202" s="31"/>
      <c r="S202" s="31"/>
      <c r="T202" s="31"/>
      <c r="U202" s="31"/>
      <c r="V202" s="258"/>
      <c r="W202" s="258"/>
      <c r="X202" s="258"/>
      <c r="Y202" s="258"/>
      <c r="Z202" s="258"/>
      <c r="AA202" s="258"/>
      <c r="AB202" s="258"/>
      <c r="AC202" s="258"/>
      <c r="AD202" s="258"/>
      <c r="AE202" s="258"/>
      <c r="AF202" s="259"/>
      <c r="AG202" s="259"/>
      <c r="AH202" s="259"/>
      <c r="AI202" s="259"/>
      <c r="AJ202" s="259"/>
      <c r="AK202" s="259"/>
      <c r="AL202" s="259"/>
      <c r="AM202" s="259"/>
      <c r="AN202" s="259"/>
      <c r="AO202" s="259"/>
      <c r="AP202" s="259"/>
      <c r="AQ202" s="259"/>
      <c r="AR202" s="259"/>
      <c r="AS202" s="259"/>
      <c r="AT202" s="260"/>
    </row>
    <row r="203" spans="1:46" ht="27" customHeight="1">
      <c r="A203" s="252"/>
      <c r="B203" s="253"/>
      <c r="C203" s="254"/>
      <c r="D203" s="255"/>
      <c r="E203" s="255"/>
      <c r="F203" s="255"/>
      <c r="G203" s="255"/>
      <c r="H203" s="255"/>
      <c r="I203" s="255"/>
      <c r="J203" s="255"/>
      <c r="K203" s="255"/>
      <c r="L203" s="255"/>
      <c r="M203" s="256"/>
      <c r="N203" s="257"/>
      <c r="O203" s="31"/>
      <c r="P203" s="31"/>
      <c r="Q203" s="31"/>
      <c r="R203" s="31"/>
      <c r="S203" s="31"/>
      <c r="T203" s="31"/>
      <c r="U203" s="31"/>
      <c r="V203" s="258"/>
      <c r="W203" s="258"/>
      <c r="X203" s="258"/>
      <c r="Y203" s="258"/>
      <c r="Z203" s="258"/>
      <c r="AA203" s="258"/>
      <c r="AB203" s="258"/>
      <c r="AC203" s="258"/>
      <c r="AD203" s="258"/>
      <c r="AE203" s="258"/>
      <c r="AF203" s="259"/>
      <c r="AG203" s="259"/>
      <c r="AH203" s="259"/>
      <c r="AI203" s="259"/>
      <c r="AJ203" s="259"/>
      <c r="AK203" s="259"/>
      <c r="AL203" s="259"/>
      <c r="AM203" s="259"/>
      <c r="AN203" s="259"/>
      <c r="AO203" s="259"/>
      <c r="AP203" s="259"/>
      <c r="AQ203" s="259"/>
      <c r="AR203" s="259"/>
      <c r="AS203" s="259"/>
      <c r="AT203" s="260"/>
    </row>
    <row r="204" spans="1:46" ht="27" customHeight="1">
      <c r="A204" s="252"/>
      <c r="B204" s="253"/>
      <c r="C204" s="254"/>
      <c r="D204" s="255"/>
      <c r="E204" s="255"/>
      <c r="F204" s="255"/>
      <c r="G204" s="255"/>
      <c r="H204" s="255"/>
      <c r="I204" s="255"/>
      <c r="J204" s="255"/>
      <c r="K204" s="255"/>
      <c r="L204" s="255"/>
      <c r="M204" s="256"/>
      <c r="N204" s="257"/>
      <c r="O204" s="31"/>
      <c r="P204" s="31"/>
      <c r="Q204" s="31"/>
      <c r="R204" s="31"/>
      <c r="S204" s="31"/>
      <c r="T204" s="31"/>
      <c r="U204" s="31"/>
      <c r="V204" s="258"/>
      <c r="W204" s="258"/>
      <c r="X204" s="258"/>
      <c r="Y204" s="258"/>
      <c r="Z204" s="258"/>
      <c r="AA204" s="258"/>
      <c r="AB204" s="258"/>
      <c r="AC204" s="258"/>
      <c r="AD204" s="258"/>
      <c r="AE204" s="258"/>
      <c r="AF204" s="259"/>
      <c r="AG204" s="259"/>
      <c r="AH204" s="259"/>
      <c r="AI204" s="259"/>
      <c r="AJ204" s="259"/>
      <c r="AK204" s="259"/>
      <c r="AL204" s="259"/>
      <c r="AM204" s="259"/>
      <c r="AN204" s="259"/>
      <c r="AO204" s="259"/>
      <c r="AP204" s="259"/>
      <c r="AQ204" s="259"/>
      <c r="AR204" s="259"/>
      <c r="AS204" s="259"/>
      <c r="AT204" s="260"/>
    </row>
    <row r="205" spans="1:46" ht="27" customHeight="1">
      <c r="A205" s="252"/>
      <c r="B205" s="253"/>
      <c r="C205" s="254"/>
      <c r="D205" s="255"/>
      <c r="E205" s="255"/>
      <c r="F205" s="255"/>
      <c r="G205" s="255"/>
      <c r="H205" s="255"/>
      <c r="I205" s="255"/>
      <c r="J205" s="255"/>
      <c r="K205" s="255"/>
      <c r="L205" s="255"/>
      <c r="M205" s="256"/>
      <c r="N205" s="257"/>
      <c r="O205" s="31"/>
      <c r="P205" s="31"/>
      <c r="Q205" s="31"/>
      <c r="R205" s="31"/>
      <c r="S205" s="31"/>
      <c r="T205" s="31"/>
      <c r="U205" s="31"/>
      <c r="V205" s="258"/>
      <c r="W205" s="258"/>
      <c r="X205" s="258"/>
      <c r="Y205" s="258"/>
      <c r="Z205" s="258"/>
      <c r="AA205" s="258"/>
      <c r="AB205" s="258"/>
      <c r="AC205" s="258"/>
      <c r="AD205" s="258"/>
      <c r="AE205" s="258"/>
      <c r="AF205" s="259"/>
      <c r="AG205" s="259"/>
      <c r="AH205" s="259"/>
      <c r="AI205" s="259"/>
      <c r="AJ205" s="259"/>
      <c r="AK205" s="259"/>
      <c r="AL205" s="259"/>
      <c r="AM205" s="259"/>
      <c r="AN205" s="259"/>
      <c r="AO205" s="259"/>
      <c r="AP205" s="259"/>
      <c r="AQ205" s="259"/>
      <c r="AR205" s="259"/>
      <c r="AS205" s="259"/>
      <c r="AT205" s="260"/>
    </row>
    <row r="206" spans="1:46" ht="27" customHeight="1">
      <c r="A206" s="252"/>
      <c r="B206" s="253"/>
      <c r="C206" s="254"/>
      <c r="D206" s="255"/>
      <c r="E206" s="255"/>
      <c r="F206" s="255"/>
      <c r="G206" s="255"/>
      <c r="H206" s="255"/>
      <c r="I206" s="255"/>
      <c r="J206" s="255"/>
      <c r="K206" s="255"/>
      <c r="L206" s="255"/>
      <c r="M206" s="256"/>
      <c r="N206" s="257"/>
      <c r="O206" s="31"/>
      <c r="P206" s="31"/>
      <c r="Q206" s="31"/>
      <c r="R206" s="31"/>
      <c r="S206" s="31"/>
      <c r="T206" s="31"/>
      <c r="U206" s="31"/>
      <c r="V206" s="258"/>
      <c r="W206" s="258"/>
      <c r="X206" s="258"/>
      <c r="Y206" s="258"/>
      <c r="Z206" s="258"/>
      <c r="AA206" s="258"/>
      <c r="AB206" s="258"/>
      <c r="AC206" s="258"/>
      <c r="AD206" s="258"/>
      <c r="AE206" s="258"/>
      <c r="AF206" s="259"/>
      <c r="AG206" s="259"/>
      <c r="AH206" s="259"/>
      <c r="AI206" s="259"/>
      <c r="AJ206" s="259"/>
      <c r="AK206" s="259"/>
      <c r="AL206" s="259"/>
      <c r="AM206" s="259"/>
      <c r="AN206" s="259"/>
      <c r="AO206" s="259"/>
      <c r="AP206" s="259"/>
      <c r="AQ206" s="259"/>
      <c r="AR206" s="259"/>
      <c r="AS206" s="259"/>
      <c r="AT206" s="260"/>
    </row>
    <row r="207" spans="1:46" ht="27" customHeight="1">
      <c r="A207" s="252"/>
      <c r="B207" s="253"/>
      <c r="C207" s="254"/>
      <c r="D207" s="255"/>
      <c r="E207" s="255"/>
      <c r="F207" s="255"/>
      <c r="G207" s="255"/>
      <c r="H207" s="255"/>
      <c r="I207" s="255"/>
      <c r="J207" s="255"/>
      <c r="K207" s="255"/>
      <c r="L207" s="255"/>
      <c r="M207" s="256"/>
      <c r="N207" s="257"/>
      <c r="O207" s="31"/>
      <c r="P207" s="31"/>
      <c r="Q207" s="31"/>
      <c r="R207" s="31"/>
      <c r="S207" s="31"/>
      <c r="T207" s="31"/>
      <c r="U207" s="31"/>
      <c r="V207" s="258"/>
      <c r="W207" s="258"/>
      <c r="X207" s="258"/>
      <c r="Y207" s="258"/>
      <c r="Z207" s="258"/>
      <c r="AA207" s="258"/>
      <c r="AB207" s="258"/>
      <c r="AC207" s="258"/>
      <c r="AD207" s="258"/>
      <c r="AE207" s="258"/>
      <c r="AF207" s="259"/>
      <c r="AG207" s="259"/>
      <c r="AH207" s="259"/>
      <c r="AI207" s="259"/>
      <c r="AJ207" s="259"/>
      <c r="AK207" s="259"/>
      <c r="AL207" s="259"/>
      <c r="AM207" s="259"/>
      <c r="AN207" s="259"/>
      <c r="AO207" s="259"/>
      <c r="AP207" s="259"/>
      <c r="AQ207" s="259"/>
      <c r="AR207" s="259"/>
      <c r="AS207" s="259"/>
      <c r="AT207" s="260"/>
    </row>
    <row r="208" spans="1:46" ht="27" customHeight="1">
      <c r="A208" s="252"/>
      <c r="B208" s="253"/>
      <c r="C208" s="254"/>
      <c r="D208" s="255"/>
      <c r="E208" s="255"/>
      <c r="F208" s="255"/>
      <c r="G208" s="255"/>
      <c r="H208" s="255"/>
      <c r="I208" s="255"/>
      <c r="J208" s="255"/>
      <c r="K208" s="255"/>
      <c r="L208" s="255"/>
      <c r="M208" s="256"/>
      <c r="N208" s="257"/>
      <c r="O208" s="31"/>
      <c r="P208" s="31"/>
      <c r="Q208" s="31"/>
      <c r="R208" s="31"/>
      <c r="S208" s="31"/>
      <c r="T208" s="31"/>
      <c r="U208" s="31"/>
      <c r="V208" s="258"/>
      <c r="W208" s="258"/>
      <c r="X208" s="258"/>
      <c r="Y208" s="258"/>
      <c r="Z208" s="258"/>
      <c r="AA208" s="258"/>
      <c r="AB208" s="258"/>
      <c r="AC208" s="258"/>
      <c r="AD208" s="258"/>
      <c r="AE208" s="258"/>
      <c r="AF208" s="259"/>
      <c r="AG208" s="259"/>
      <c r="AH208" s="259"/>
      <c r="AI208" s="259"/>
      <c r="AJ208" s="259"/>
      <c r="AK208" s="259"/>
      <c r="AL208" s="259"/>
      <c r="AM208" s="259"/>
      <c r="AN208" s="259"/>
      <c r="AO208" s="259"/>
      <c r="AP208" s="259"/>
      <c r="AQ208" s="259"/>
      <c r="AR208" s="259"/>
      <c r="AS208" s="259"/>
      <c r="AT208" s="260"/>
    </row>
    <row r="209" spans="1:46" ht="27" customHeight="1">
      <c r="A209" s="252"/>
      <c r="B209" s="253"/>
      <c r="C209" s="254"/>
      <c r="D209" s="255"/>
      <c r="E209" s="255"/>
      <c r="F209" s="255"/>
      <c r="G209" s="255"/>
      <c r="H209" s="255"/>
      <c r="I209" s="255"/>
      <c r="J209" s="255"/>
      <c r="K209" s="255"/>
      <c r="L209" s="255"/>
      <c r="M209" s="256"/>
      <c r="N209" s="257"/>
      <c r="O209" s="31"/>
      <c r="P209" s="31"/>
      <c r="Q209" s="31"/>
      <c r="R209" s="31"/>
      <c r="S209" s="31"/>
      <c r="T209" s="31"/>
      <c r="U209" s="31"/>
      <c r="V209" s="258"/>
      <c r="W209" s="258"/>
      <c r="X209" s="258"/>
      <c r="Y209" s="258"/>
      <c r="Z209" s="258"/>
      <c r="AA209" s="258"/>
      <c r="AB209" s="258"/>
      <c r="AC209" s="258"/>
      <c r="AD209" s="258"/>
      <c r="AE209" s="258"/>
      <c r="AF209" s="259"/>
      <c r="AG209" s="259"/>
      <c r="AH209" s="259"/>
      <c r="AI209" s="259"/>
      <c r="AJ209" s="259"/>
      <c r="AK209" s="259"/>
      <c r="AL209" s="259"/>
      <c r="AM209" s="259"/>
      <c r="AN209" s="259"/>
      <c r="AO209" s="259"/>
      <c r="AP209" s="259"/>
      <c r="AQ209" s="259"/>
      <c r="AR209" s="259"/>
      <c r="AS209" s="259"/>
      <c r="AT209" s="260"/>
    </row>
    <row r="210" spans="1:46" ht="27" customHeight="1">
      <c r="A210" s="252"/>
      <c r="B210" s="253"/>
      <c r="C210" s="254"/>
      <c r="D210" s="255"/>
      <c r="E210" s="255"/>
      <c r="F210" s="255"/>
      <c r="G210" s="255"/>
      <c r="H210" s="255"/>
      <c r="I210" s="255"/>
      <c r="J210" s="255"/>
      <c r="K210" s="255"/>
      <c r="L210" s="255"/>
      <c r="M210" s="256"/>
      <c r="N210" s="257"/>
      <c r="O210" s="31"/>
      <c r="P210" s="31"/>
      <c r="Q210" s="31"/>
      <c r="R210" s="31"/>
      <c r="S210" s="31"/>
      <c r="T210" s="31"/>
      <c r="U210" s="31"/>
      <c r="V210" s="258"/>
      <c r="W210" s="258"/>
      <c r="X210" s="258"/>
      <c r="Y210" s="258"/>
      <c r="Z210" s="258"/>
      <c r="AA210" s="258"/>
      <c r="AB210" s="258"/>
      <c r="AC210" s="258"/>
      <c r="AD210" s="258"/>
      <c r="AE210" s="258"/>
      <c r="AF210" s="259"/>
      <c r="AG210" s="259"/>
      <c r="AH210" s="259"/>
      <c r="AI210" s="259"/>
      <c r="AJ210" s="259"/>
      <c r="AK210" s="259"/>
      <c r="AL210" s="259"/>
      <c r="AM210" s="259"/>
      <c r="AN210" s="259"/>
      <c r="AO210" s="259"/>
      <c r="AP210" s="259"/>
      <c r="AQ210" s="259"/>
      <c r="AR210" s="259"/>
      <c r="AS210" s="259"/>
      <c r="AT210" s="260"/>
    </row>
    <row r="211" spans="1:46" ht="27" customHeight="1">
      <c r="A211" s="252"/>
      <c r="B211" s="253"/>
      <c r="C211" s="254"/>
      <c r="D211" s="255"/>
      <c r="E211" s="255"/>
      <c r="F211" s="255"/>
      <c r="G211" s="255"/>
      <c r="H211" s="255"/>
      <c r="I211" s="255"/>
      <c r="J211" s="255"/>
      <c r="K211" s="255"/>
      <c r="L211" s="255"/>
      <c r="M211" s="256"/>
      <c r="N211" s="257"/>
      <c r="O211" s="31"/>
      <c r="P211" s="31"/>
      <c r="Q211" s="31"/>
      <c r="R211" s="31"/>
      <c r="S211" s="31"/>
      <c r="T211" s="31"/>
      <c r="U211" s="31"/>
      <c r="V211" s="258"/>
      <c r="W211" s="258"/>
      <c r="X211" s="258"/>
      <c r="Y211" s="258"/>
      <c r="Z211" s="258"/>
      <c r="AA211" s="258"/>
      <c r="AB211" s="258"/>
      <c r="AC211" s="258"/>
      <c r="AD211" s="258"/>
      <c r="AE211" s="258"/>
      <c r="AF211" s="259"/>
      <c r="AG211" s="259"/>
      <c r="AH211" s="259"/>
      <c r="AI211" s="259"/>
      <c r="AJ211" s="259"/>
      <c r="AK211" s="259"/>
      <c r="AL211" s="259"/>
      <c r="AM211" s="259"/>
      <c r="AN211" s="259"/>
      <c r="AO211" s="259"/>
      <c r="AP211" s="259"/>
      <c r="AQ211" s="259"/>
      <c r="AR211" s="259"/>
      <c r="AS211" s="259"/>
      <c r="AT211" s="260"/>
    </row>
    <row r="212" spans="1:46" ht="27" customHeight="1">
      <c r="A212" s="252"/>
      <c r="B212" s="253"/>
      <c r="C212" s="254"/>
      <c r="D212" s="255"/>
      <c r="E212" s="255"/>
      <c r="F212" s="255"/>
      <c r="G212" s="255"/>
      <c r="H212" s="255"/>
      <c r="I212" s="255"/>
      <c r="J212" s="255"/>
      <c r="K212" s="255"/>
      <c r="L212" s="255"/>
      <c r="M212" s="256"/>
      <c r="N212" s="257"/>
      <c r="O212" s="31"/>
      <c r="P212" s="31"/>
      <c r="Q212" s="31"/>
      <c r="R212" s="31"/>
      <c r="S212" s="31"/>
      <c r="T212" s="31"/>
      <c r="U212" s="31"/>
      <c r="V212" s="258"/>
      <c r="W212" s="258"/>
      <c r="X212" s="258"/>
      <c r="Y212" s="258"/>
      <c r="Z212" s="258"/>
      <c r="AA212" s="258"/>
      <c r="AB212" s="258"/>
      <c r="AC212" s="258"/>
      <c r="AD212" s="258"/>
      <c r="AE212" s="258"/>
      <c r="AF212" s="259"/>
      <c r="AG212" s="259"/>
      <c r="AH212" s="259"/>
      <c r="AI212" s="259"/>
      <c r="AJ212" s="259"/>
      <c r="AK212" s="259"/>
      <c r="AL212" s="259"/>
      <c r="AM212" s="259"/>
      <c r="AN212" s="259"/>
      <c r="AO212" s="259"/>
      <c r="AP212" s="259"/>
      <c r="AQ212" s="259"/>
      <c r="AR212" s="259"/>
      <c r="AS212" s="259"/>
      <c r="AT212" s="260"/>
    </row>
    <row r="213" spans="1:46" ht="27" customHeight="1">
      <c r="A213" s="252"/>
      <c r="B213" s="253"/>
      <c r="C213" s="254"/>
      <c r="D213" s="255"/>
      <c r="E213" s="255"/>
      <c r="F213" s="255"/>
      <c r="G213" s="255"/>
      <c r="H213" s="255"/>
      <c r="I213" s="255"/>
      <c r="J213" s="255"/>
      <c r="K213" s="255"/>
      <c r="L213" s="255"/>
      <c r="M213" s="256"/>
      <c r="N213" s="257"/>
      <c r="O213" s="31"/>
      <c r="P213" s="31"/>
      <c r="Q213" s="31"/>
      <c r="R213" s="31"/>
      <c r="S213" s="31"/>
      <c r="T213" s="31"/>
      <c r="U213" s="31"/>
      <c r="V213" s="258"/>
      <c r="W213" s="258"/>
      <c r="X213" s="258"/>
      <c r="Y213" s="258"/>
      <c r="Z213" s="258"/>
      <c r="AA213" s="258"/>
      <c r="AB213" s="258"/>
      <c r="AC213" s="258"/>
      <c r="AD213" s="258"/>
      <c r="AE213" s="258"/>
      <c r="AF213" s="259"/>
      <c r="AG213" s="259"/>
      <c r="AH213" s="259"/>
      <c r="AI213" s="259"/>
      <c r="AJ213" s="259"/>
      <c r="AK213" s="259"/>
      <c r="AL213" s="259"/>
      <c r="AM213" s="259"/>
      <c r="AN213" s="259"/>
      <c r="AO213" s="259"/>
      <c r="AP213" s="259"/>
      <c r="AQ213" s="259"/>
      <c r="AR213" s="259"/>
      <c r="AS213" s="259"/>
      <c r="AT213" s="260"/>
    </row>
    <row r="214" spans="1:46" ht="27" customHeight="1">
      <c r="A214" s="252"/>
      <c r="B214" s="253"/>
      <c r="C214" s="254"/>
      <c r="D214" s="255"/>
      <c r="E214" s="255"/>
      <c r="F214" s="255"/>
      <c r="G214" s="255"/>
      <c r="H214" s="255"/>
      <c r="I214" s="255"/>
      <c r="J214" s="255"/>
      <c r="K214" s="255"/>
      <c r="L214" s="255"/>
      <c r="M214" s="256"/>
      <c r="N214" s="257"/>
      <c r="O214" s="31"/>
      <c r="P214" s="31"/>
      <c r="Q214" s="31"/>
      <c r="R214" s="31"/>
      <c r="S214" s="31"/>
      <c r="T214" s="31"/>
      <c r="U214" s="31"/>
      <c r="V214" s="258"/>
      <c r="W214" s="258"/>
      <c r="X214" s="258"/>
      <c r="Y214" s="258"/>
      <c r="Z214" s="258"/>
      <c r="AA214" s="258"/>
      <c r="AB214" s="258"/>
      <c r="AC214" s="258"/>
      <c r="AD214" s="258"/>
      <c r="AE214" s="258"/>
      <c r="AF214" s="259"/>
      <c r="AG214" s="259"/>
      <c r="AH214" s="259"/>
      <c r="AI214" s="259"/>
      <c r="AJ214" s="259"/>
      <c r="AK214" s="259"/>
      <c r="AL214" s="259"/>
      <c r="AM214" s="259"/>
      <c r="AN214" s="259"/>
      <c r="AO214" s="259"/>
      <c r="AP214" s="259"/>
      <c r="AQ214" s="259"/>
      <c r="AR214" s="259"/>
      <c r="AS214" s="259"/>
      <c r="AT214" s="260"/>
    </row>
    <row r="215" spans="1:46" ht="27" customHeight="1">
      <c r="A215" s="252"/>
      <c r="B215" s="253"/>
      <c r="C215" s="254"/>
      <c r="D215" s="255"/>
      <c r="E215" s="255"/>
      <c r="F215" s="255"/>
      <c r="G215" s="255"/>
      <c r="H215" s="255"/>
      <c r="I215" s="255"/>
      <c r="J215" s="255"/>
      <c r="K215" s="255"/>
      <c r="L215" s="255"/>
      <c r="M215" s="256"/>
      <c r="N215" s="257"/>
      <c r="O215" s="31"/>
      <c r="P215" s="31"/>
      <c r="Q215" s="31"/>
      <c r="R215" s="31"/>
      <c r="S215" s="31"/>
      <c r="T215" s="31"/>
      <c r="U215" s="31"/>
      <c r="V215" s="258"/>
      <c r="W215" s="258"/>
      <c r="X215" s="258"/>
      <c r="Y215" s="258"/>
      <c r="Z215" s="258"/>
      <c r="AA215" s="258"/>
      <c r="AB215" s="258"/>
      <c r="AC215" s="258"/>
      <c r="AD215" s="258"/>
      <c r="AE215" s="258"/>
      <c r="AF215" s="259"/>
      <c r="AG215" s="259"/>
      <c r="AH215" s="259"/>
      <c r="AI215" s="259"/>
      <c r="AJ215" s="259"/>
      <c r="AK215" s="259"/>
      <c r="AL215" s="259"/>
      <c r="AM215" s="259"/>
      <c r="AN215" s="259"/>
      <c r="AO215" s="259"/>
      <c r="AP215" s="259"/>
      <c r="AQ215" s="259"/>
      <c r="AR215" s="259"/>
      <c r="AS215" s="259"/>
      <c r="AT215" s="260"/>
    </row>
    <row r="216" spans="1:46" ht="27" customHeight="1">
      <c r="A216" s="252"/>
      <c r="B216" s="253"/>
      <c r="C216" s="254"/>
      <c r="D216" s="255"/>
      <c r="E216" s="255"/>
      <c r="F216" s="255"/>
      <c r="G216" s="255"/>
      <c r="H216" s="255"/>
      <c r="I216" s="255"/>
      <c r="J216" s="255"/>
      <c r="K216" s="255"/>
      <c r="L216" s="255"/>
      <c r="M216" s="256"/>
      <c r="N216" s="257"/>
      <c r="O216" s="31"/>
      <c r="P216" s="31"/>
      <c r="Q216" s="31"/>
      <c r="R216" s="31"/>
      <c r="S216" s="31"/>
      <c r="T216" s="31"/>
      <c r="U216" s="31"/>
      <c r="V216" s="258"/>
      <c r="W216" s="258"/>
      <c r="X216" s="258"/>
      <c r="Y216" s="258"/>
      <c r="Z216" s="258"/>
      <c r="AA216" s="258"/>
      <c r="AB216" s="258"/>
      <c r="AC216" s="258"/>
      <c r="AD216" s="258"/>
      <c r="AE216" s="258"/>
      <c r="AF216" s="259"/>
      <c r="AG216" s="259"/>
      <c r="AH216" s="259"/>
      <c r="AI216" s="259"/>
      <c r="AJ216" s="259"/>
      <c r="AK216" s="259"/>
      <c r="AL216" s="259"/>
      <c r="AM216" s="259"/>
      <c r="AN216" s="259"/>
      <c r="AO216" s="259"/>
      <c r="AP216" s="259"/>
      <c r="AQ216" s="259"/>
      <c r="AR216" s="259"/>
      <c r="AS216" s="259"/>
      <c r="AT216" s="260"/>
    </row>
    <row r="217" spans="1:46" ht="27" customHeight="1">
      <c r="A217" s="252"/>
      <c r="B217" s="253"/>
      <c r="C217" s="254"/>
      <c r="D217" s="255"/>
      <c r="E217" s="255"/>
      <c r="F217" s="255"/>
      <c r="G217" s="255"/>
      <c r="H217" s="255"/>
      <c r="I217" s="255"/>
      <c r="J217" s="255"/>
      <c r="K217" s="255"/>
      <c r="L217" s="255"/>
      <c r="M217" s="256"/>
      <c r="N217" s="257"/>
      <c r="O217" s="31"/>
      <c r="P217" s="31"/>
      <c r="Q217" s="31"/>
      <c r="R217" s="31"/>
      <c r="S217" s="31"/>
      <c r="T217" s="31"/>
      <c r="U217" s="31"/>
      <c r="V217" s="258"/>
      <c r="W217" s="258"/>
      <c r="X217" s="258"/>
      <c r="Y217" s="258"/>
      <c r="Z217" s="258"/>
      <c r="AA217" s="258"/>
      <c r="AB217" s="258"/>
      <c r="AC217" s="258"/>
      <c r="AD217" s="258"/>
      <c r="AE217" s="258"/>
      <c r="AF217" s="259"/>
      <c r="AG217" s="259"/>
      <c r="AH217" s="259"/>
      <c r="AI217" s="259"/>
      <c r="AJ217" s="259"/>
      <c r="AK217" s="259"/>
      <c r="AL217" s="259"/>
      <c r="AM217" s="259"/>
      <c r="AN217" s="259"/>
      <c r="AO217" s="259"/>
      <c r="AP217" s="259"/>
      <c r="AQ217" s="259"/>
      <c r="AR217" s="259"/>
      <c r="AS217" s="259"/>
      <c r="AT217" s="260"/>
    </row>
    <row r="218" spans="1:46" ht="27" customHeight="1">
      <c r="A218" s="252"/>
      <c r="B218" s="253"/>
      <c r="C218" s="254"/>
      <c r="D218" s="255"/>
      <c r="E218" s="255"/>
      <c r="F218" s="255"/>
      <c r="G218" s="255"/>
      <c r="H218" s="255"/>
      <c r="I218" s="255"/>
      <c r="J218" s="255"/>
      <c r="K218" s="255"/>
      <c r="L218" s="255"/>
      <c r="M218" s="256"/>
      <c r="N218" s="257"/>
      <c r="O218" s="31"/>
      <c r="P218" s="31"/>
      <c r="Q218" s="31"/>
      <c r="R218" s="31"/>
      <c r="S218" s="31"/>
      <c r="T218" s="31"/>
      <c r="U218" s="31"/>
      <c r="V218" s="258"/>
      <c r="W218" s="258"/>
      <c r="X218" s="258"/>
      <c r="Y218" s="258"/>
      <c r="Z218" s="258"/>
      <c r="AA218" s="258"/>
      <c r="AB218" s="258"/>
      <c r="AC218" s="258"/>
      <c r="AD218" s="258"/>
      <c r="AE218" s="258"/>
      <c r="AF218" s="259"/>
      <c r="AG218" s="259"/>
      <c r="AH218" s="259"/>
      <c r="AI218" s="259"/>
      <c r="AJ218" s="259"/>
      <c r="AK218" s="259"/>
      <c r="AL218" s="259"/>
      <c r="AM218" s="259"/>
      <c r="AN218" s="259"/>
      <c r="AO218" s="259"/>
      <c r="AP218" s="259"/>
      <c r="AQ218" s="259"/>
      <c r="AR218" s="259"/>
      <c r="AS218" s="259"/>
      <c r="AT218" s="260"/>
    </row>
    <row r="219" spans="1:46" ht="27" customHeight="1">
      <c r="A219" s="252"/>
      <c r="B219" s="253"/>
      <c r="C219" s="254"/>
      <c r="D219" s="255"/>
      <c r="E219" s="255"/>
      <c r="F219" s="255"/>
      <c r="G219" s="255"/>
      <c r="H219" s="255"/>
      <c r="I219" s="255"/>
      <c r="J219" s="255"/>
      <c r="K219" s="255"/>
      <c r="L219" s="255"/>
      <c r="M219" s="256"/>
      <c r="N219" s="257"/>
      <c r="O219" s="31"/>
      <c r="P219" s="31"/>
      <c r="Q219" s="31"/>
      <c r="R219" s="31"/>
      <c r="S219" s="31"/>
      <c r="T219" s="31"/>
      <c r="U219" s="31"/>
      <c r="V219" s="258"/>
      <c r="W219" s="258"/>
      <c r="X219" s="258"/>
      <c r="Y219" s="258"/>
      <c r="Z219" s="258"/>
      <c r="AA219" s="258"/>
      <c r="AB219" s="258"/>
      <c r="AC219" s="258"/>
      <c r="AD219" s="258"/>
      <c r="AE219" s="258"/>
      <c r="AF219" s="259"/>
      <c r="AG219" s="259"/>
      <c r="AH219" s="259"/>
      <c r="AI219" s="259"/>
      <c r="AJ219" s="259"/>
      <c r="AK219" s="259"/>
      <c r="AL219" s="259"/>
      <c r="AM219" s="259"/>
      <c r="AN219" s="259"/>
      <c r="AO219" s="259"/>
      <c r="AP219" s="259"/>
      <c r="AQ219" s="259"/>
      <c r="AR219" s="259"/>
      <c r="AS219" s="259"/>
      <c r="AT219" s="260"/>
    </row>
    <row r="220" spans="1:46" ht="27" customHeight="1">
      <c r="A220" s="252"/>
      <c r="B220" s="253"/>
      <c r="C220" s="254"/>
      <c r="D220" s="255"/>
      <c r="E220" s="255"/>
      <c r="F220" s="255"/>
      <c r="G220" s="255"/>
      <c r="H220" s="255"/>
      <c r="I220" s="255"/>
      <c r="J220" s="255"/>
      <c r="K220" s="255"/>
      <c r="L220" s="255"/>
      <c r="M220" s="256"/>
      <c r="N220" s="257"/>
      <c r="O220" s="31"/>
      <c r="P220" s="31"/>
      <c r="Q220" s="31"/>
      <c r="R220" s="31"/>
      <c r="S220" s="31"/>
      <c r="T220" s="31"/>
      <c r="U220" s="31"/>
      <c r="V220" s="258"/>
      <c r="W220" s="258"/>
      <c r="X220" s="258"/>
      <c r="Y220" s="258"/>
      <c r="Z220" s="258"/>
      <c r="AA220" s="258"/>
      <c r="AB220" s="258"/>
      <c r="AC220" s="258"/>
      <c r="AD220" s="258"/>
      <c r="AE220" s="258"/>
      <c r="AF220" s="259"/>
      <c r="AG220" s="259"/>
      <c r="AH220" s="259"/>
      <c r="AI220" s="259"/>
      <c r="AJ220" s="259"/>
      <c r="AK220" s="259"/>
      <c r="AL220" s="259"/>
      <c r="AM220" s="259"/>
      <c r="AN220" s="259"/>
      <c r="AO220" s="259"/>
      <c r="AP220" s="259"/>
      <c r="AQ220" s="259"/>
      <c r="AR220" s="259"/>
      <c r="AS220" s="259"/>
      <c r="AT220" s="260"/>
    </row>
    <row r="221" spans="1:46" ht="27" customHeight="1">
      <c r="A221" s="252"/>
      <c r="B221" s="253"/>
      <c r="C221" s="254"/>
      <c r="D221" s="255"/>
      <c r="E221" s="255"/>
      <c r="F221" s="255"/>
      <c r="G221" s="255"/>
      <c r="H221" s="255"/>
      <c r="I221" s="255"/>
      <c r="J221" s="255"/>
      <c r="K221" s="255"/>
      <c r="L221" s="255"/>
      <c r="M221" s="256"/>
      <c r="N221" s="257"/>
      <c r="O221" s="31"/>
      <c r="P221" s="31"/>
      <c r="Q221" s="31"/>
      <c r="R221" s="31"/>
      <c r="S221" s="31"/>
      <c r="T221" s="31"/>
      <c r="U221" s="31"/>
      <c r="V221" s="258"/>
      <c r="W221" s="258"/>
      <c r="X221" s="258"/>
      <c r="Y221" s="258"/>
      <c r="Z221" s="258"/>
      <c r="AA221" s="258"/>
      <c r="AB221" s="258"/>
      <c r="AC221" s="258"/>
      <c r="AD221" s="258"/>
      <c r="AE221" s="258"/>
      <c r="AF221" s="259"/>
      <c r="AG221" s="259"/>
      <c r="AH221" s="259"/>
      <c r="AI221" s="259"/>
      <c r="AJ221" s="259"/>
      <c r="AK221" s="259"/>
      <c r="AL221" s="259"/>
      <c r="AM221" s="259"/>
      <c r="AN221" s="259"/>
      <c r="AO221" s="259"/>
      <c r="AP221" s="259"/>
      <c r="AQ221" s="259"/>
      <c r="AR221" s="259"/>
      <c r="AS221" s="259"/>
      <c r="AT221" s="260"/>
    </row>
    <row r="222" spans="1:46" ht="27" customHeight="1">
      <c r="A222" s="252"/>
      <c r="B222" s="253"/>
      <c r="C222" s="254"/>
      <c r="D222" s="255"/>
      <c r="E222" s="255"/>
      <c r="F222" s="255"/>
      <c r="G222" s="255"/>
      <c r="H222" s="255"/>
      <c r="I222" s="255"/>
      <c r="J222" s="255"/>
      <c r="K222" s="255"/>
      <c r="L222" s="255"/>
      <c r="M222" s="256"/>
      <c r="N222" s="257"/>
      <c r="O222" s="31"/>
      <c r="P222" s="31"/>
      <c r="Q222" s="31"/>
      <c r="R222" s="31"/>
      <c r="S222" s="31"/>
      <c r="T222" s="31"/>
      <c r="U222" s="31"/>
      <c r="V222" s="258"/>
      <c r="W222" s="258"/>
      <c r="X222" s="258"/>
      <c r="Y222" s="258"/>
      <c r="Z222" s="258"/>
      <c r="AA222" s="258"/>
      <c r="AB222" s="258"/>
      <c r="AC222" s="258"/>
      <c r="AD222" s="258"/>
      <c r="AE222" s="258"/>
      <c r="AF222" s="259"/>
      <c r="AG222" s="259"/>
      <c r="AH222" s="259"/>
      <c r="AI222" s="259"/>
      <c r="AJ222" s="259"/>
      <c r="AK222" s="259"/>
      <c r="AL222" s="259"/>
      <c r="AM222" s="259"/>
      <c r="AN222" s="259"/>
      <c r="AO222" s="259"/>
      <c r="AP222" s="259"/>
      <c r="AQ222" s="259"/>
      <c r="AR222" s="259"/>
      <c r="AS222" s="259"/>
      <c r="AT222" s="260"/>
    </row>
    <row r="223" spans="1:46" ht="27" customHeight="1">
      <c r="A223" s="252"/>
      <c r="B223" s="253"/>
      <c r="C223" s="254"/>
      <c r="D223" s="255"/>
      <c r="E223" s="255"/>
      <c r="F223" s="255"/>
      <c r="G223" s="255"/>
      <c r="H223" s="255"/>
      <c r="I223" s="255"/>
      <c r="J223" s="255"/>
      <c r="K223" s="255"/>
      <c r="L223" s="255"/>
      <c r="M223" s="256"/>
      <c r="N223" s="257"/>
      <c r="O223" s="31"/>
      <c r="P223" s="31"/>
      <c r="Q223" s="31"/>
      <c r="R223" s="31"/>
      <c r="S223" s="31"/>
      <c r="T223" s="31"/>
      <c r="U223" s="31"/>
      <c r="V223" s="258"/>
      <c r="W223" s="258"/>
      <c r="X223" s="258"/>
      <c r="Y223" s="258"/>
      <c r="Z223" s="258"/>
      <c r="AA223" s="258"/>
      <c r="AB223" s="258"/>
      <c r="AC223" s="258"/>
      <c r="AD223" s="258"/>
      <c r="AE223" s="258"/>
      <c r="AF223" s="259"/>
      <c r="AG223" s="259"/>
      <c r="AH223" s="259"/>
      <c r="AI223" s="259"/>
      <c r="AJ223" s="259"/>
      <c r="AK223" s="259"/>
      <c r="AL223" s="259"/>
      <c r="AM223" s="259"/>
      <c r="AN223" s="259"/>
      <c r="AO223" s="259"/>
      <c r="AP223" s="259"/>
      <c r="AQ223" s="259"/>
      <c r="AR223" s="259"/>
      <c r="AS223" s="259"/>
      <c r="AT223" s="260"/>
    </row>
    <row r="224" spans="1:46" ht="27" customHeight="1">
      <c r="A224" s="252"/>
      <c r="B224" s="253"/>
      <c r="C224" s="254"/>
      <c r="D224" s="255"/>
      <c r="E224" s="255"/>
      <c r="F224" s="255"/>
      <c r="G224" s="255"/>
      <c r="H224" s="255"/>
      <c r="I224" s="255"/>
      <c r="J224" s="255"/>
      <c r="K224" s="255"/>
      <c r="L224" s="255"/>
      <c r="M224" s="256"/>
      <c r="N224" s="257"/>
      <c r="O224" s="31"/>
      <c r="P224" s="31"/>
      <c r="Q224" s="31"/>
      <c r="R224" s="31"/>
      <c r="S224" s="31"/>
      <c r="T224" s="31"/>
      <c r="U224" s="31"/>
      <c r="V224" s="258"/>
      <c r="W224" s="258"/>
      <c r="X224" s="258"/>
      <c r="Y224" s="258"/>
      <c r="Z224" s="258"/>
      <c r="AA224" s="258"/>
      <c r="AB224" s="258"/>
      <c r="AC224" s="258"/>
      <c r="AD224" s="258"/>
      <c r="AE224" s="258"/>
      <c r="AF224" s="259"/>
      <c r="AG224" s="259"/>
      <c r="AH224" s="259"/>
      <c r="AI224" s="259"/>
      <c r="AJ224" s="259"/>
      <c r="AK224" s="259"/>
      <c r="AL224" s="259"/>
      <c r="AM224" s="259"/>
      <c r="AN224" s="259"/>
      <c r="AO224" s="259"/>
      <c r="AP224" s="259"/>
      <c r="AQ224" s="259"/>
      <c r="AR224" s="259"/>
      <c r="AS224" s="259"/>
      <c r="AT224" s="260"/>
    </row>
    <row r="225" spans="1:46" ht="27" customHeight="1">
      <c r="A225" s="252"/>
      <c r="B225" s="253"/>
      <c r="C225" s="254"/>
      <c r="D225" s="255"/>
      <c r="E225" s="255"/>
      <c r="F225" s="255"/>
      <c r="G225" s="255"/>
      <c r="H225" s="255"/>
      <c r="I225" s="255"/>
      <c r="J225" s="255"/>
      <c r="K225" s="255"/>
      <c r="L225" s="255"/>
      <c r="M225" s="256"/>
      <c r="N225" s="257"/>
      <c r="O225" s="31"/>
      <c r="P225" s="31"/>
      <c r="Q225" s="31"/>
      <c r="R225" s="31"/>
      <c r="S225" s="31"/>
      <c r="T225" s="31"/>
      <c r="U225" s="31"/>
      <c r="V225" s="258"/>
      <c r="W225" s="258"/>
      <c r="X225" s="258"/>
      <c r="Y225" s="258"/>
      <c r="Z225" s="258"/>
      <c r="AA225" s="258"/>
      <c r="AB225" s="258"/>
      <c r="AC225" s="258"/>
      <c r="AD225" s="258"/>
      <c r="AE225" s="258"/>
      <c r="AF225" s="259"/>
      <c r="AG225" s="259"/>
      <c r="AH225" s="259"/>
      <c r="AI225" s="259"/>
      <c r="AJ225" s="259"/>
      <c r="AK225" s="259"/>
      <c r="AL225" s="259"/>
      <c r="AM225" s="259"/>
      <c r="AN225" s="259"/>
      <c r="AO225" s="259"/>
      <c r="AP225" s="259"/>
      <c r="AQ225" s="259"/>
      <c r="AR225" s="259"/>
      <c r="AS225" s="259"/>
      <c r="AT225" s="260"/>
    </row>
    <row r="226" spans="1:46" ht="27" customHeight="1">
      <c r="A226" s="252"/>
      <c r="B226" s="253"/>
      <c r="C226" s="254"/>
      <c r="D226" s="255"/>
      <c r="E226" s="255"/>
      <c r="F226" s="255"/>
      <c r="G226" s="255"/>
      <c r="H226" s="255"/>
      <c r="I226" s="255"/>
      <c r="J226" s="255"/>
      <c r="K226" s="255"/>
      <c r="L226" s="255"/>
      <c r="M226" s="256"/>
      <c r="N226" s="257"/>
      <c r="O226" s="31"/>
      <c r="P226" s="31"/>
      <c r="Q226" s="31"/>
      <c r="R226" s="31"/>
      <c r="S226" s="31"/>
      <c r="T226" s="31"/>
      <c r="U226" s="31"/>
      <c r="V226" s="258"/>
      <c r="W226" s="258"/>
      <c r="X226" s="258"/>
      <c r="Y226" s="258"/>
      <c r="Z226" s="258"/>
      <c r="AA226" s="258"/>
      <c r="AB226" s="258"/>
      <c r="AC226" s="258"/>
      <c r="AD226" s="258"/>
      <c r="AE226" s="258"/>
      <c r="AF226" s="259"/>
      <c r="AG226" s="259"/>
      <c r="AH226" s="259"/>
      <c r="AI226" s="259"/>
      <c r="AJ226" s="259"/>
      <c r="AK226" s="259"/>
      <c r="AL226" s="259"/>
      <c r="AM226" s="259"/>
      <c r="AN226" s="259"/>
      <c r="AO226" s="259"/>
      <c r="AP226" s="259"/>
      <c r="AQ226" s="259"/>
      <c r="AR226" s="259"/>
      <c r="AS226" s="259"/>
      <c r="AT226" s="260"/>
    </row>
    <row r="227" spans="1:46" ht="27" customHeight="1">
      <c r="A227" s="252"/>
      <c r="B227" s="253"/>
      <c r="C227" s="254"/>
      <c r="D227" s="255"/>
      <c r="E227" s="255"/>
      <c r="F227" s="255"/>
      <c r="G227" s="255"/>
      <c r="H227" s="255"/>
      <c r="I227" s="255"/>
      <c r="J227" s="255"/>
      <c r="K227" s="255"/>
      <c r="L227" s="255"/>
      <c r="M227" s="256"/>
      <c r="N227" s="257"/>
      <c r="O227" s="31"/>
      <c r="P227" s="31"/>
      <c r="Q227" s="31"/>
      <c r="R227" s="31"/>
      <c r="S227" s="31"/>
      <c r="T227" s="31"/>
      <c r="U227" s="31"/>
      <c r="V227" s="258"/>
      <c r="W227" s="258"/>
      <c r="X227" s="258"/>
      <c r="Y227" s="258"/>
      <c r="Z227" s="258"/>
      <c r="AA227" s="258"/>
      <c r="AB227" s="258"/>
      <c r="AC227" s="258"/>
      <c r="AD227" s="258"/>
      <c r="AE227" s="258"/>
      <c r="AF227" s="259"/>
      <c r="AG227" s="259"/>
      <c r="AH227" s="259"/>
      <c r="AI227" s="259"/>
      <c r="AJ227" s="259"/>
      <c r="AK227" s="259"/>
      <c r="AL227" s="259"/>
      <c r="AM227" s="259"/>
      <c r="AN227" s="259"/>
      <c r="AO227" s="259"/>
      <c r="AP227" s="259"/>
      <c r="AQ227" s="259"/>
      <c r="AR227" s="259"/>
      <c r="AS227" s="259"/>
      <c r="AT227" s="260"/>
    </row>
    <row r="228" spans="1:46" ht="27" customHeight="1">
      <c r="A228" s="252"/>
      <c r="B228" s="253"/>
      <c r="C228" s="254"/>
      <c r="D228" s="255"/>
      <c r="E228" s="255"/>
      <c r="F228" s="255"/>
      <c r="G228" s="255"/>
      <c r="H228" s="255"/>
      <c r="I228" s="255"/>
      <c r="J228" s="255"/>
      <c r="K228" s="255"/>
      <c r="L228" s="255"/>
      <c r="M228" s="256"/>
      <c r="N228" s="257"/>
      <c r="O228" s="31"/>
      <c r="P228" s="31"/>
      <c r="Q228" s="31"/>
      <c r="R228" s="31"/>
      <c r="S228" s="31"/>
      <c r="T228" s="31"/>
      <c r="U228" s="31"/>
      <c r="V228" s="258"/>
      <c r="W228" s="258"/>
      <c r="X228" s="258"/>
      <c r="Y228" s="258"/>
      <c r="Z228" s="258"/>
      <c r="AA228" s="258"/>
      <c r="AB228" s="258"/>
      <c r="AC228" s="258"/>
      <c r="AD228" s="258"/>
      <c r="AE228" s="258"/>
      <c r="AF228" s="259"/>
      <c r="AG228" s="259"/>
      <c r="AH228" s="259"/>
      <c r="AI228" s="259"/>
      <c r="AJ228" s="259"/>
      <c r="AK228" s="259"/>
      <c r="AL228" s="259"/>
      <c r="AM228" s="259"/>
      <c r="AN228" s="259"/>
      <c r="AO228" s="259"/>
      <c r="AP228" s="259"/>
      <c r="AQ228" s="259"/>
      <c r="AR228" s="259"/>
      <c r="AS228" s="259"/>
      <c r="AT228" s="260"/>
    </row>
    <row r="229" spans="1:46" ht="27" customHeight="1">
      <c r="A229" s="252"/>
      <c r="B229" s="253"/>
      <c r="C229" s="254"/>
      <c r="D229" s="255"/>
      <c r="E229" s="255"/>
      <c r="F229" s="255"/>
      <c r="G229" s="255"/>
      <c r="H229" s="255"/>
      <c r="I229" s="255"/>
      <c r="J229" s="255"/>
      <c r="K229" s="255"/>
      <c r="L229" s="255"/>
      <c r="M229" s="256"/>
      <c r="N229" s="257"/>
      <c r="O229" s="31"/>
      <c r="P229" s="31"/>
      <c r="Q229" s="31"/>
      <c r="R229" s="31"/>
      <c r="S229" s="31"/>
      <c r="T229" s="31"/>
      <c r="U229" s="31"/>
      <c r="V229" s="258"/>
      <c r="W229" s="258"/>
      <c r="X229" s="258"/>
      <c r="Y229" s="258"/>
      <c r="Z229" s="258"/>
      <c r="AA229" s="258"/>
      <c r="AB229" s="258"/>
      <c r="AC229" s="258"/>
      <c r="AD229" s="258"/>
      <c r="AE229" s="258"/>
      <c r="AF229" s="259"/>
      <c r="AG229" s="259"/>
      <c r="AH229" s="259"/>
      <c r="AI229" s="259"/>
      <c r="AJ229" s="259"/>
      <c r="AK229" s="259"/>
      <c r="AL229" s="259"/>
      <c r="AM229" s="259"/>
      <c r="AN229" s="259"/>
      <c r="AO229" s="259"/>
      <c r="AP229" s="259"/>
      <c r="AQ229" s="259"/>
      <c r="AR229" s="259"/>
      <c r="AS229" s="259"/>
      <c r="AT229" s="260"/>
    </row>
    <row r="230" spans="1:46" ht="27" customHeight="1">
      <c r="A230" s="252"/>
      <c r="B230" s="253"/>
      <c r="C230" s="254"/>
      <c r="D230" s="255"/>
      <c r="E230" s="255"/>
      <c r="F230" s="255"/>
      <c r="G230" s="255"/>
      <c r="H230" s="255"/>
      <c r="I230" s="255"/>
      <c r="J230" s="255"/>
      <c r="K230" s="255"/>
      <c r="L230" s="255"/>
      <c r="M230" s="256"/>
      <c r="N230" s="257"/>
      <c r="O230" s="31"/>
      <c r="P230" s="31"/>
      <c r="Q230" s="31"/>
      <c r="R230" s="31"/>
      <c r="S230" s="31"/>
      <c r="T230" s="31"/>
      <c r="U230" s="31"/>
      <c r="V230" s="258"/>
      <c r="W230" s="258"/>
      <c r="X230" s="258"/>
      <c r="Y230" s="258"/>
      <c r="Z230" s="258"/>
      <c r="AA230" s="258"/>
      <c r="AB230" s="258"/>
      <c r="AC230" s="258"/>
      <c r="AD230" s="258"/>
      <c r="AE230" s="258"/>
      <c r="AF230" s="259"/>
      <c r="AG230" s="259"/>
      <c r="AH230" s="259"/>
      <c r="AI230" s="259"/>
      <c r="AJ230" s="259"/>
      <c r="AK230" s="259"/>
      <c r="AL230" s="259"/>
      <c r="AM230" s="259"/>
      <c r="AN230" s="259"/>
      <c r="AO230" s="259"/>
      <c r="AP230" s="259"/>
      <c r="AQ230" s="259"/>
      <c r="AR230" s="259"/>
      <c r="AS230" s="259"/>
      <c r="AT230" s="260"/>
    </row>
    <row r="231" spans="1:46" ht="27" customHeight="1">
      <c r="A231" s="252"/>
      <c r="B231" s="253"/>
      <c r="C231" s="254"/>
      <c r="D231" s="255"/>
      <c r="E231" s="255"/>
      <c r="F231" s="255"/>
      <c r="G231" s="255"/>
      <c r="H231" s="255"/>
      <c r="I231" s="255"/>
      <c r="J231" s="255"/>
      <c r="K231" s="255"/>
      <c r="L231" s="255"/>
      <c r="M231" s="256"/>
      <c r="N231" s="257"/>
      <c r="O231" s="31"/>
      <c r="P231" s="31"/>
      <c r="Q231" s="31"/>
      <c r="R231" s="31"/>
      <c r="S231" s="31"/>
      <c r="T231" s="31"/>
      <c r="U231" s="31"/>
      <c r="V231" s="258"/>
      <c r="W231" s="258"/>
      <c r="X231" s="258"/>
      <c r="Y231" s="258"/>
      <c r="Z231" s="258"/>
      <c r="AA231" s="258"/>
      <c r="AB231" s="258"/>
      <c r="AC231" s="258"/>
      <c r="AD231" s="258"/>
      <c r="AE231" s="258"/>
      <c r="AF231" s="259"/>
      <c r="AG231" s="259"/>
      <c r="AH231" s="259"/>
      <c r="AI231" s="259"/>
      <c r="AJ231" s="259"/>
      <c r="AK231" s="259"/>
      <c r="AL231" s="259"/>
      <c r="AM231" s="259"/>
      <c r="AN231" s="259"/>
      <c r="AO231" s="259"/>
      <c r="AP231" s="259"/>
      <c r="AQ231" s="259"/>
      <c r="AR231" s="259"/>
      <c r="AS231" s="259"/>
      <c r="AT231" s="260"/>
    </row>
    <row r="232" spans="1:46" ht="27" customHeight="1">
      <c r="A232" s="252"/>
      <c r="B232" s="253"/>
      <c r="C232" s="254"/>
      <c r="D232" s="255"/>
      <c r="E232" s="255"/>
      <c r="F232" s="255"/>
      <c r="G232" s="255"/>
      <c r="H232" s="255"/>
      <c r="I232" s="255"/>
      <c r="J232" s="255"/>
      <c r="K232" s="255"/>
      <c r="L232" s="255"/>
      <c r="M232" s="256"/>
      <c r="N232" s="257"/>
      <c r="O232" s="31"/>
      <c r="P232" s="31"/>
      <c r="Q232" s="31"/>
      <c r="R232" s="31"/>
      <c r="S232" s="31"/>
      <c r="T232" s="31"/>
      <c r="U232" s="31"/>
      <c r="V232" s="258"/>
      <c r="W232" s="258"/>
      <c r="X232" s="258"/>
      <c r="Y232" s="258"/>
      <c r="Z232" s="258"/>
      <c r="AA232" s="258"/>
      <c r="AB232" s="258"/>
      <c r="AC232" s="258"/>
      <c r="AD232" s="258"/>
      <c r="AE232" s="258"/>
      <c r="AF232" s="259"/>
      <c r="AG232" s="259"/>
      <c r="AH232" s="259"/>
      <c r="AI232" s="259"/>
      <c r="AJ232" s="259"/>
      <c r="AK232" s="259"/>
      <c r="AL232" s="259"/>
      <c r="AM232" s="259"/>
      <c r="AN232" s="259"/>
      <c r="AO232" s="259"/>
      <c r="AP232" s="259"/>
      <c r="AQ232" s="259"/>
      <c r="AR232" s="259"/>
      <c r="AS232" s="259"/>
      <c r="AT232" s="260"/>
    </row>
    <row r="233" spans="1:46" ht="27" customHeight="1">
      <c r="A233" s="252"/>
      <c r="B233" s="253"/>
      <c r="C233" s="254"/>
      <c r="D233" s="255"/>
      <c r="E233" s="255"/>
      <c r="F233" s="255"/>
      <c r="G233" s="255"/>
      <c r="H233" s="255"/>
      <c r="I233" s="255"/>
      <c r="J233" s="255"/>
      <c r="K233" s="255"/>
      <c r="L233" s="255"/>
      <c r="M233" s="256"/>
      <c r="N233" s="257"/>
      <c r="O233" s="31"/>
      <c r="P233" s="31"/>
      <c r="Q233" s="31"/>
      <c r="R233" s="31"/>
      <c r="S233" s="31"/>
      <c r="T233" s="31"/>
      <c r="U233" s="31"/>
      <c r="V233" s="258"/>
      <c r="W233" s="258"/>
      <c r="X233" s="258"/>
      <c r="Y233" s="258"/>
      <c r="Z233" s="258"/>
      <c r="AA233" s="258"/>
      <c r="AB233" s="258"/>
      <c r="AC233" s="258"/>
      <c r="AD233" s="258"/>
      <c r="AE233" s="258"/>
      <c r="AF233" s="259"/>
      <c r="AG233" s="259"/>
      <c r="AH233" s="259"/>
      <c r="AI233" s="259"/>
      <c r="AJ233" s="259"/>
      <c r="AK233" s="259"/>
      <c r="AL233" s="259"/>
      <c r="AM233" s="259"/>
      <c r="AN233" s="259"/>
      <c r="AO233" s="259"/>
      <c r="AP233" s="259"/>
      <c r="AQ233" s="259"/>
      <c r="AR233" s="259"/>
      <c r="AS233" s="259"/>
      <c r="AT233" s="260"/>
    </row>
    <row r="234" spans="1:46" ht="27" customHeight="1">
      <c r="A234" s="252"/>
      <c r="B234" s="253"/>
      <c r="C234" s="254"/>
      <c r="D234" s="255"/>
      <c r="E234" s="255"/>
      <c r="F234" s="255"/>
      <c r="G234" s="255"/>
      <c r="H234" s="255"/>
      <c r="I234" s="255"/>
      <c r="J234" s="255"/>
      <c r="K234" s="255"/>
      <c r="L234" s="255"/>
      <c r="M234" s="256"/>
      <c r="N234" s="257"/>
      <c r="O234" s="31"/>
      <c r="P234" s="31"/>
      <c r="Q234" s="31"/>
      <c r="R234" s="31"/>
      <c r="S234" s="31"/>
      <c r="T234" s="31"/>
      <c r="U234" s="31"/>
      <c r="V234" s="258"/>
      <c r="W234" s="258"/>
      <c r="X234" s="258"/>
      <c r="Y234" s="258"/>
      <c r="Z234" s="258"/>
      <c r="AA234" s="258"/>
      <c r="AB234" s="258"/>
      <c r="AC234" s="258"/>
      <c r="AD234" s="258"/>
      <c r="AE234" s="258"/>
      <c r="AF234" s="259"/>
      <c r="AG234" s="259"/>
      <c r="AH234" s="259"/>
      <c r="AI234" s="259"/>
      <c r="AJ234" s="259"/>
      <c r="AK234" s="259"/>
      <c r="AL234" s="259"/>
      <c r="AM234" s="259"/>
      <c r="AN234" s="259"/>
      <c r="AO234" s="259"/>
      <c r="AP234" s="259"/>
      <c r="AQ234" s="259"/>
      <c r="AR234" s="259"/>
      <c r="AS234" s="259"/>
      <c r="AT234" s="260"/>
    </row>
    <row r="235" spans="1:46" ht="27" customHeight="1">
      <c r="A235" s="252"/>
      <c r="B235" s="253"/>
      <c r="C235" s="254"/>
      <c r="D235" s="255"/>
      <c r="E235" s="255"/>
      <c r="F235" s="255"/>
      <c r="G235" s="255"/>
      <c r="H235" s="255"/>
      <c r="I235" s="255"/>
      <c r="J235" s="255"/>
      <c r="K235" s="255"/>
      <c r="L235" s="255"/>
      <c r="M235" s="256"/>
      <c r="N235" s="257"/>
      <c r="O235" s="31"/>
      <c r="P235" s="31"/>
      <c r="Q235" s="31"/>
      <c r="R235" s="31"/>
      <c r="S235" s="31"/>
      <c r="T235" s="31"/>
      <c r="U235" s="31"/>
      <c r="V235" s="258"/>
      <c r="W235" s="258"/>
      <c r="X235" s="258"/>
      <c r="Y235" s="258"/>
      <c r="Z235" s="258"/>
      <c r="AA235" s="258"/>
      <c r="AB235" s="258"/>
      <c r="AC235" s="258"/>
      <c r="AD235" s="258"/>
      <c r="AE235" s="258"/>
      <c r="AF235" s="259"/>
      <c r="AG235" s="259"/>
      <c r="AH235" s="259"/>
      <c r="AI235" s="259"/>
      <c r="AJ235" s="259"/>
      <c r="AK235" s="259"/>
      <c r="AL235" s="259"/>
      <c r="AM235" s="259"/>
      <c r="AN235" s="259"/>
      <c r="AO235" s="259"/>
      <c r="AP235" s="259"/>
      <c r="AQ235" s="259"/>
      <c r="AR235" s="259"/>
      <c r="AS235" s="259"/>
      <c r="AT235" s="260"/>
    </row>
    <row r="236" spans="1:46" ht="27" customHeight="1">
      <c r="A236" s="252"/>
      <c r="B236" s="253"/>
      <c r="C236" s="254"/>
      <c r="D236" s="255"/>
      <c r="E236" s="255"/>
      <c r="F236" s="255"/>
      <c r="G236" s="255"/>
      <c r="H236" s="255"/>
      <c r="I236" s="255"/>
      <c r="J236" s="255"/>
      <c r="K236" s="255"/>
      <c r="L236" s="255"/>
      <c r="M236" s="256"/>
      <c r="N236" s="257"/>
      <c r="O236" s="31"/>
      <c r="P236" s="31"/>
      <c r="Q236" s="31"/>
      <c r="R236" s="31"/>
      <c r="S236" s="31"/>
      <c r="T236" s="31"/>
      <c r="U236" s="31"/>
      <c r="V236" s="258"/>
      <c r="W236" s="258"/>
      <c r="X236" s="258"/>
      <c r="Y236" s="258"/>
      <c r="Z236" s="258"/>
      <c r="AA236" s="258"/>
      <c r="AB236" s="258"/>
      <c r="AC236" s="258"/>
      <c r="AD236" s="258"/>
      <c r="AE236" s="258"/>
      <c r="AF236" s="259"/>
      <c r="AG236" s="259"/>
      <c r="AH236" s="259"/>
      <c r="AI236" s="259"/>
      <c r="AJ236" s="259"/>
      <c r="AK236" s="259"/>
      <c r="AL236" s="259"/>
      <c r="AM236" s="259"/>
      <c r="AN236" s="259"/>
      <c r="AO236" s="259"/>
      <c r="AP236" s="259"/>
      <c r="AQ236" s="259"/>
      <c r="AR236" s="259"/>
      <c r="AS236" s="259"/>
      <c r="AT236" s="260"/>
    </row>
    <row r="237" spans="1:46" ht="27" customHeight="1">
      <c r="A237" s="252"/>
      <c r="B237" s="253"/>
      <c r="C237" s="254"/>
      <c r="D237" s="255"/>
      <c r="E237" s="255"/>
      <c r="F237" s="255"/>
      <c r="G237" s="255"/>
      <c r="H237" s="255"/>
      <c r="I237" s="255"/>
      <c r="J237" s="255"/>
      <c r="K237" s="255"/>
      <c r="L237" s="255"/>
      <c r="M237" s="256"/>
      <c r="N237" s="257"/>
      <c r="O237" s="31"/>
      <c r="P237" s="31"/>
      <c r="Q237" s="31"/>
      <c r="R237" s="31"/>
      <c r="S237" s="31"/>
      <c r="T237" s="31"/>
      <c r="U237" s="31"/>
      <c r="V237" s="258"/>
      <c r="W237" s="258"/>
      <c r="X237" s="258"/>
      <c r="Y237" s="258"/>
      <c r="Z237" s="258"/>
      <c r="AA237" s="258"/>
      <c r="AB237" s="258"/>
      <c r="AC237" s="258"/>
      <c r="AD237" s="258"/>
      <c r="AE237" s="258"/>
      <c r="AF237" s="259"/>
      <c r="AG237" s="259"/>
      <c r="AH237" s="259"/>
      <c r="AI237" s="259"/>
      <c r="AJ237" s="259"/>
      <c r="AK237" s="259"/>
      <c r="AL237" s="259"/>
      <c r="AM237" s="259"/>
      <c r="AN237" s="259"/>
      <c r="AO237" s="259"/>
      <c r="AP237" s="259"/>
      <c r="AQ237" s="259"/>
      <c r="AR237" s="259"/>
      <c r="AS237" s="259"/>
      <c r="AT237" s="260"/>
    </row>
    <row r="238" spans="1:46" ht="27" customHeight="1">
      <c r="A238" s="252"/>
      <c r="B238" s="253"/>
      <c r="C238" s="254"/>
      <c r="D238" s="255"/>
      <c r="E238" s="255"/>
      <c r="F238" s="255"/>
      <c r="G238" s="255"/>
      <c r="H238" s="255"/>
      <c r="I238" s="255"/>
      <c r="J238" s="255"/>
      <c r="K238" s="255"/>
      <c r="L238" s="255"/>
      <c r="M238" s="256"/>
      <c r="N238" s="257"/>
      <c r="O238" s="31"/>
      <c r="P238" s="31"/>
      <c r="Q238" s="31"/>
      <c r="R238" s="31"/>
      <c r="S238" s="31"/>
      <c r="T238" s="31"/>
      <c r="U238" s="31"/>
      <c r="V238" s="258"/>
      <c r="W238" s="258"/>
      <c r="X238" s="258"/>
      <c r="Y238" s="258"/>
      <c r="Z238" s="258"/>
      <c r="AA238" s="258"/>
      <c r="AB238" s="258"/>
      <c r="AC238" s="258"/>
      <c r="AD238" s="258"/>
      <c r="AE238" s="258"/>
      <c r="AF238" s="259"/>
      <c r="AG238" s="259"/>
      <c r="AH238" s="259"/>
      <c r="AI238" s="259"/>
      <c r="AJ238" s="259"/>
      <c r="AK238" s="259"/>
      <c r="AL238" s="259"/>
      <c r="AM238" s="259"/>
      <c r="AN238" s="259"/>
      <c r="AO238" s="259"/>
      <c r="AP238" s="259"/>
      <c r="AQ238" s="259"/>
      <c r="AR238" s="259"/>
      <c r="AS238" s="259"/>
      <c r="AT238" s="260"/>
    </row>
    <row r="239" spans="1:46" ht="27" customHeight="1">
      <c r="A239" s="252"/>
      <c r="B239" s="253"/>
      <c r="C239" s="254"/>
      <c r="D239" s="255"/>
      <c r="E239" s="255"/>
      <c r="F239" s="255"/>
      <c r="G239" s="255"/>
      <c r="H239" s="255"/>
      <c r="I239" s="255"/>
      <c r="J239" s="255"/>
      <c r="K239" s="255"/>
      <c r="L239" s="255"/>
      <c r="M239" s="256"/>
      <c r="N239" s="257"/>
      <c r="O239" s="31"/>
      <c r="P239" s="31"/>
      <c r="Q239" s="31"/>
      <c r="R239" s="31"/>
      <c r="S239" s="31"/>
      <c r="T239" s="31"/>
      <c r="U239" s="31"/>
      <c r="V239" s="258"/>
      <c r="W239" s="258"/>
      <c r="X239" s="258"/>
      <c r="Y239" s="258"/>
      <c r="Z239" s="258"/>
      <c r="AA239" s="258"/>
      <c r="AB239" s="258"/>
      <c r="AC239" s="258"/>
      <c r="AD239" s="258"/>
      <c r="AE239" s="258"/>
      <c r="AF239" s="259"/>
      <c r="AG239" s="259"/>
      <c r="AH239" s="259"/>
      <c r="AI239" s="259"/>
      <c r="AJ239" s="259"/>
      <c r="AK239" s="259"/>
      <c r="AL239" s="259"/>
      <c r="AM239" s="259"/>
      <c r="AN239" s="259"/>
      <c r="AO239" s="259"/>
      <c r="AP239" s="259"/>
      <c r="AQ239" s="259"/>
      <c r="AR239" s="259"/>
      <c r="AS239" s="259"/>
      <c r="AT239" s="260"/>
    </row>
    <row r="240" spans="1:46" ht="27" customHeight="1">
      <c r="A240" s="252"/>
      <c r="B240" s="253"/>
      <c r="C240" s="254"/>
      <c r="D240" s="255"/>
      <c r="E240" s="255"/>
      <c r="F240" s="255"/>
      <c r="G240" s="255"/>
      <c r="H240" s="255"/>
      <c r="I240" s="255"/>
      <c r="J240" s="255"/>
      <c r="K240" s="255"/>
      <c r="L240" s="255"/>
      <c r="M240" s="256"/>
      <c r="N240" s="257"/>
      <c r="O240" s="31"/>
      <c r="P240" s="31"/>
      <c r="Q240" s="31"/>
      <c r="R240" s="31"/>
      <c r="S240" s="31"/>
      <c r="T240" s="31"/>
      <c r="U240" s="31"/>
      <c r="V240" s="258"/>
      <c r="W240" s="258"/>
      <c r="X240" s="258"/>
      <c r="Y240" s="258"/>
      <c r="Z240" s="258"/>
      <c r="AA240" s="258"/>
      <c r="AB240" s="258"/>
      <c r="AC240" s="258"/>
      <c r="AD240" s="258"/>
      <c r="AE240" s="258"/>
      <c r="AF240" s="259"/>
      <c r="AG240" s="259"/>
      <c r="AH240" s="259"/>
      <c r="AI240" s="259"/>
      <c r="AJ240" s="259"/>
      <c r="AK240" s="259"/>
      <c r="AL240" s="259"/>
      <c r="AM240" s="259"/>
      <c r="AN240" s="259"/>
      <c r="AO240" s="259"/>
      <c r="AP240" s="259"/>
      <c r="AQ240" s="259"/>
      <c r="AR240" s="259"/>
      <c r="AS240" s="259"/>
      <c r="AT240" s="260"/>
    </row>
    <row r="241" spans="1:46" ht="27" customHeight="1">
      <c r="A241" s="252"/>
      <c r="B241" s="253"/>
      <c r="C241" s="254"/>
      <c r="D241" s="255"/>
      <c r="E241" s="255"/>
      <c r="F241" s="255"/>
      <c r="G241" s="255"/>
      <c r="H241" s="255"/>
      <c r="I241" s="255"/>
      <c r="J241" s="255"/>
      <c r="K241" s="255"/>
      <c r="L241" s="255"/>
      <c r="M241" s="256"/>
      <c r="N241" s="257"/>
      <c r="O241" s="31"/>
      <c r="P241" s="31"/>
      <c r="Q241" s="31"/>
      <c r="R241" s="31"/>
      <c r="S241" s="31"/>
      <c r="T241" s="31"/>
      <c r="U241" s="31"/>
      <c r="V241" s="258"/>
      <c r="W241" s="258"/>
      <c r="X241" s="258"/>
      <c r="Y241" s="258"/>
      <c r="Z241" s="258"/>
      <c r="AA241" s="258"/>
      <c r="AB241" s="258"/>
      <c r="AC241" s="258"/>
      <c r="AD241" s="258"/>
      <c r="AE241" s="258"/>
      <c r="AF241" s="259"/>
      <c r="AG241" s="259"/>
      <c r="AH241" s="259"/>
      <c r="AI241" s="259"/>
      <c r="AJ241" s="259"/>
      <c r="AK241" s="259"/>
      <c r="AL241" s="259"/>
      <c r="AM241" s="259"/>
      <c r="AN241" s="259"/>
      <c r="AO241" s="259"/>
      <c r="AP241" s="259"/>
      <c r="AQ241" s="259"/>
      <c r="AR241" s="259"/>
      <c r="AS241" s="259"/>
      <c r="AT241" s="260"/>
    </row>
    <row r="242" spans="1:46" ht="27" customHeight="1">
      <c r="A242" s="252"/>
      <c r="B242" s="253"/>
      <c r="C242" s="254"/>
      <c r="D242" s="255"/>
      <c r="E242" s="255"/>
      <c r="F242" s="255"/>
      <c r="G242" s="255"/>
      <c r="H242" s="255"/>
      <c r="I242" s="255"/>
      <c r="J242" s="255"/>
      <c r="K242" s="255"/>
      <c r="L242" s="255"/>
      <c r="M242" s="256"/>
      <c r="N242" s="257"/>
      <c r="O242" s="31"/>
      <c r="P242" s="31"/>
      <c r="Q242" s="31"/>
      <c r="R242" s="31"/>
      <c r="S242" s="31"/>
      <c r="T242" s="31"/>
      <c r="U242" s="31"/>
      <c r="V242" s="258"/>
      <c r="W242" s="258"/>
      <c r="X242" s="258"/>
      <c r="Y242" s="258"/>
      <c r="Z242" s="258"/>
      <c r="AA242" s="258"/>
      <c r="AB242" s="258"/>
      <c r="AC242" s="258"/>
      <c r="AD242" s="258"/>
      <c r="AE242" s="258"/>
      <c r="AF242" s="259"/>
      <c r="AG242" s="259"/>
      <c r="AH242" s="259"/>
      <c r="AI242" s="259"/>
      <c r="AJ242" s="259"/>
      <c r="AK242" s="259"/>
      <c r="AL242" s="259"/>
      <c r="AM242" s="259"/>
      <c r="AN242" s="259"/>
      <c r="AO242" s="259"/>
      <c r="AP242" s="259"/>
      <c r="AQ242" s="259"/>
      <c r="AR242" s="259"/>
      <c r="AS242" s="259"/>
      <c r="AT242" s="260"/>
    </row>
    <row r="243" spans="1:46" ht="27" customHeight="1">
      <c r="A243" s="252"/>
      <c r="B243" s="253"/>
      <c r="C243" s="254"/>
      <c r="D243" s="255"/>
      <c r="E243" s="255"/>
      <c r="F243" s="255"/>
      <c r="G243" s="255"/>
      <c r="H243" s="255"/>
      <c r="I243" s="255"/>
      <c r="J243" s="255"/>
      <c r="K243" s="255"/>
      <c r="L243" s="255"/>
      <c r="M243" s="256"/>
      <c r="N243" s="257"/>
      <c r="O243" s="31"/>
      <c r="P243" s="31"/>
      <c r="Q243" s="31"/>
      <c r="R243" s="31"/>
      <c r="S243" s="31"/>
      <c r="T243" s="31"/>
      <c r="U243" s="31"/>
      <c r="V243" s="258"/>
      <c r="W243" s="258"/>
      <c r="X243" s="258"/>
      <c r="Y243" s="258"/>
      <c r="Z243" s="258"/>
      <c r="AA243" s="258"/>
      <c r="AB243" s="258"/>
      <c r="AC243" s="258"/>
      <c r="AD243" s="258"/>
      <c r="AE243" s="258"/>
      <c r="AF243" s="259"/>
      <c r="AG243" s="259"/>
      <c r="AH243" s="259"/>
      <c r="AI243" s="259"/>
      <c r="AJ243" s="259"/>
      <c r="AK243" s="259"/>
      <c r="AL243" s="259"/>
      <c r="AM243" s="259"/>
      <c r="AN243" s="259"/>
      <c r="AO243" s="259"/>
      <c r="AP243" s="259"/>
      <c r="AQ243" s="259"/>
      <c r="AR243" s="259"/>
      <c r="AS243" s="259"/>
      <c r="AT243" s="260"/>
    </row>
    <row r="244" spans="1:46" ht="27" customHeight="1">
      <c r="A244" s="252"/>
      <c r="B244" s="253"/>
      <c r="C244" s="254"/>
      <c r="D244" s="255"/>
      <c r="E244" s="255"/>
      <c r="F244" s="255"/>
      <c r="G244" s="255"/>
      <c r="H244" s="255"/>
      <c r="I244" s="255"/>
      <c r="J244" s="255"/>
      <c r="K244" s="255"/>
      <c r="L244" s="255"/>
      <c r="M244" s="256"/>
      <c r="N244" s="257"/>
      <c r="O244" s="31"/>
      <c r="P244" s="31"/>
      <c r="Q244" s="31"/>
      <c r="R244" s="31"/>
      <c r="S244" s="31"/>
      <c r="T244" s="31"/>
      <c r="U244" s="31"/>
      <c r="V244" s="258"/>
      <c r="W244" s="258"/>
      <c r="X244" s="258"/>
      <c r="Y244" s="258"/>
      <c r="Z244" s="258"/>
      <c r="AA244" s="258"/>
      <c r="AB244" s="258"/>
      <c r="AC244" s="258"/>
      <c r="AD244" s="258"/>
      <c r="AE244" s="258"/>
      <c r="AF244" s="259"/>
      <c r="AG244" s="259"/>
      <c r="AH244" s="259"/>
      <c r="AI244" s="259"/>
      <c r="AJ244" s="259"/>
      <c r="AK244" s="259"/>
      <c r="AL244" s="259"/>
      <c r="AM244" s="259"/>
      <c r="AN244" s="259"/>
      <c r="AO244" s="259"/>
      <c r="AP244" s="259"/>
      <c r="AQ244" s="259"/>
      <c r="AR244" s="259"/>
      <c r="AS244" s="259"/>
      <c r="AT244" s="260"/>
    </row>
    <row r="245" spans="1:46" ht="27" customHeight="1">
      <c r="A245" s="252"/>
      <c r="B245" s="253"/>
      <c r="C245" s="254"/>
      <c r="D245" s="255"/>
      <c r="E245" s="255"/>
      <c r="F245" s="255"/>
      <c r="G245" s="255"/>
      <c r="H245" s="255"/>
      <c r="I245" s="255"/>
      <c r="J245" s="255"/>
      <c r="K245" s="255"/>
      <c r="L245" s="255"/>
      <c r="M245" s="256"/>
      <c r="N245" s="257"/>
      <c r="O245" s="31"/>
      <c r="P245" s="31"/>
      <c r="Q245" s="31"/>
      <c r="R245" s="31"/>
      <c r="S245" s="31"/>
      <c r="T245" s="31"/>
      <c r="U245" s="31"/>
      <c r="V245" s="258"/>
      <c r="W245" s="258"/>
      <c r="X245" s="258"/>
      <c r="Y245" s="258"/>
      <c r="Z245" s="258"/>
      <c r="AA245" s="258"/>
      <c r="AB245" s="258"/>
      <c r="AC245" s="258"/>
      <c r="AD245" s="258"/>
      <c r="AE245" s="258"/>
      <c r="AF245" s="259"/>
      <c r="AG245" s="259"/>
      <c r="AH245" s="259"/>
      <c r="AI245" s="259"/>
      <c r="AJ245" s="259"/>
      <c r="AK245" s="259"/>
      <c r="AL245" s="259"/>
      <c r="AM245" s="259"/>
      <c r="AN245" s="259"/>
      <c r="AO245" s="259"/>
      <c r="AP245" s="259"/>
      <c r="AQ245" s="259"/>
      <c r="AR245" s="259"/>
      <c r="AS245" s="259"/>
      <c r="AT245" s="260"/>
    </row>
    <row r="246" spans="1:46" ht="27" customHeight="1">
      <c r="A246" s="252"/>
      <c r="B246" s="253"/>
      <c r="C246" s="254"/>
      <c r="D246" s="255"/>
      <c r="E246" s="255"/>
      <c r="F246" s="255"/>
      <c r="G246" s="255"/>
      <c r="H246" s="255"/>
      <c r="I246" s="255"/>
      <c r="J246" s="255"/>
      <c r="K246" s="255"/>
      <c r="L246" s="255"/>
      <c r="M246" s="256"/>
      <c r="N246" s="257"/>
      <c r="O246" s="31"/>
      <c r="P246" s="31"/>
      <c r="Q246" s="31"/>
      <c r="R246" s="31"/>
      <c r="S246" s="31"/>
      <c r="T246" s="31"/>
      <c r="U246" s="31"/>
      <c r="V246" s="258"/>
      <c r="W246" s="258"/>
      <c r="X246" s="258"/>
      <c r="Y246" s="258"/>
      <c r="Z246" s="258"/>
      <c r="AA246" s="258"/>
      <c r="AB246" s="258"/>
      <c r="AC246" s="258"/>
      <c r="AD246" s="258"/>
      <c r="AE246" s="258"/>
      <c r="AF246" s="259"/>
      <c r="AG246" s="259"/>
      <c r="AH246" s="259"/>
      <c r="AI246" s="259"/>
      <c r="AJ246" s="259"/>
      <c r="AK246" s="259"/>
      <c r="AL246" s="259"/>
      <c r="AM246" s="259"/>
      <c r="AN246" s="259"/>
      <c r="AO246" s="259"/>
      <c r="AP246" s="259"/>
      <c r="AQ246" s="259"/>
      <c r="AR246" s="259"/>
      <c r="AS246" s="259"/>
      <c r="AT246" s="260"/>
    </row>
    <row r="247" spans="1:46" ht="27" customHeight="1">
      <c r="A247" s="252"/>
      <c r="B247" s="253"/>
      <c r="C247" s="254"/>
      <c r="D247" s="255"/>
      <c r="E247" s="255"/>
      <c r="F247" s="255"/>
      <c r="G247" s="255"/>
      <c r="H247" s="255"/>
      <c r="I247" s="255"/>
      <c r="J247" s="255"/>
      <c r="K247" s="255"/>
      <c r="L247" s="255"/>
      <c r="M247" s="256"/>
      <c r="N247" s="257"/>
      <c r="O247" s="31"/>
      <c r="P247" s="31"/>
      <c r="Q247" s="31"/>
      <c r="R247" s="31"/>
      <c r="S247" s="31"/>
      <c r="T247" s="31"/>
      <c r="U247" s="31"/>
      <c r="V247" s="258"/>
      <c r="W247" s="258"/>
      <c r="X247" s="258"/>
      <c r="Y247" s="258"/>
      <c r="Z247" s="258"/>
      <c r="AA247" s="258"/>
      <c r="AB247" s="258"/>
      <c r="AC247" s="258"/>
      <c r="AD247" s="258"/>
      <c r="AE247" s="258"/>
      <c r="AF247" s="259"/>
      <c r="AG247" s="259"/>
      <c r="AH247" s="259"/>
      <c r="AI247" s="259"/>
      <c r="AJ247" s="259"/>
      <c r="AK247" s="259"/>
      <c r="AL247" s="259"/>
      <c r="AM247" s="259"/>
      <c r="AN247" s="259"/>
      <c r="AO247" s="259"/>
      <c r="AP247" s="259"/>
      <c r="AQ247" s="259"/>
      <c r="AR247" s="259"/>
      <c r="AS247" s="259"/>
      <c r="AT247" s="260"/>
    </row>
    <row r="248" spans="1:46" ht="27" customHeight="1">
      <c r="A248" s="252"/>
      <c r="B248" s="253"/>
      <c r="C248" s="254"/>
      <c r="D248" s="255"/>
      <c r="E248" s="255"/>
      <c r="F248" s="255"/>
      <c r="G248" s="255"/>
      <c r="H248" s="255"/>
      <c r="I248" s="255"/>
      <c r="J248" s="255"/>
      <c r="K248" s="255"/>
      <c r="L248" s="255"/>
      <c r="M248" s="256"/>
      <c r="N248" s="257"/>
      <c r="O248" s="31"/>
      <c r="P248" s="31"/>
      <c r="Q248" s="31"/>
      <c r="R248" s="31"/>
      <c r="S248" s="31"/>
      <c r="T248" s="31"/>
      <c r="U248" s="31"/>
      <c r="V248" s="258"/>
      <c r="W248" s="258"/>
      <c r="X248" s="258"/>
      <c r="Y248" s="258"/>
      <c r="Z248" s="258"/>
      <c r="AA248" s="258"/>
      <c r="AB248" s="258"/>
      <c r="AC248" s="258"/>
      <c r="AD248" s="258"/>
      <c r="AE248" s="258"/>
      <c r="AF248" s="259"/>
      <c r="AG248" s="259"/>
      <c r="AH248" s="259"/>
      <c r="AI248" s="259"/>
      <c r="AJ248" s="259"/>
      <c r="AK248" s="259"/>
      <c r="AL248" s="259"/>
      <c r="AM248" s="259"/>
      <c r="AN248" s="259"/>
      <c r="AO248" s="259"/>
      <c r="AP248" s="259"/>
      <c r="AQ248" s="259"/>
      <c r="AR248" s="259"/>
      <c r="AS248" s="259"/>
      <c r="AT248" s="260"/>
    </row>
    <row r="249" spans="1:46" ht="27" customHeight="1">
      <c r="A249" s="252"/>
      <c r="B249" s="253"/>
      <c r="C249" s="254"/>
      <c r="D249" s="255"/>
      <c r="E249" s="255"/>
      <c r="F249" s="255"/>
      <c r="G249" s="255"/>
      <c r="H249" s="255"/>
      <c r="I249" s="255"/>
      <c r="J249" s="255"/>
      <c r="K249" s="255"/>
      <c r="L249" s="255"/>
      <c r="M249" s="256"/>
      <c r="N249" s="257"/>
      <c r="O249" s="31"/>
      <c r="P249" s="31"/>
      <c r="Q249" s="31"/>
      <c r="R249" s="31"/>
      <c r="S249" s="31"/>
      <c r="T249" s="31"/>
      <c r="U249" s="31"/>
      <c r="V249" s="258"/>
      <c r="W249" s="258"/>
      <c r="X249" s="258"/>
      <c r="Y249" s="258"/>
      <c r="Z249" s="258"/>
      <c r="AA249" s="258"/>
      <c r="AB249" s="258"/>
      <c r="AC249" s="258"/>
      <c r="AD249" s="258"/>
      <c r="AE249" s="258"/>
      <c r="AF249" s="259"/>
      <c r="AG249" s="259"/>
      <c r="AH249" s="259"/>
      <c r="AI249" s="259"/>
      <c r="AJ249" s="259"/>
      <c r="AK249" s="259"/>
      <c r="AL249" s="259"/>
      <c r="AM249" s="259"/>
      <c r="AN249" s="259"/>
      <c r="AO249" s="259"/>
      <c r="AP249" s="259"/>
      <c r="AQ249" s="259"/>
      <c r="AR249" s="259"/>
      <c r="AS249" s="259"/>
      <c r="AT249" s="260"/>
    </row>
    <row r="250" spans="1:46" ht="27" customHeight="1">
      <c r="A250" s="252"/>
      <c r="B250" s="253"/>
      <c r="C250" s="254"/>
      <c r="D250" s="255"/>
      <c r="E250" s="255"/>
      <c r="F250" s="255"/>
      <c r="G250" s="255"/>
      <c r="H250" s="255"/>
      <c r="I250" s="255"/>
      <c r="J250" s="255"/>
      <c r="K250" s="255"/>
      <c r="L250" s="255"/>
      <c r="M250" s="256"/>
      <c r="N250" s="257"/>
      <c r="O250" s="31"/>
      <c r="P250" s="31"/>
      <c r="Q250" s="31"/>
      <c r="R250" s="31"/>
      <c r="S250" s="31"/>
      <c r="T250" s="31"/>
      <c r="U250" s="31"/>
      <c r="V250" s="258"/>
      <c r="W250" s="258"/>
      <c r="X250" s="258"/>
      <c r="Y250" s="258"/>
      <c r="Z250" s="258"/>
      <c r="AA250" s="258"/>
      <c r="AB250" s="258"/>
      <c r="AC250" s="258"/>
      <c r="AD250" s="258"/>
      <c r="AE250" s="258"/>
      <c r="AF250" s="259"/>
      <c r="AG250" s="259"/>
      <c r="AH250" s="259"/>
      <c r="AI250" s="259"/>
      <c r="AJ250" s="259"/>
      <c r="AK250" s="259"/>
      <c r="AL250" s="259"/>
      <c r="AM250" s="259"/>
      <c r="AN250" s="259"/>
      <c r="AO250" s="259"/>
      <c r="AP250" s="259"/>
      <c r="AQ250" s="259"/>
      <c r="AR250" s="259"/>
      <c r="AS250" s="259"/>
      <c r="AT250" s="260"/>
    </row>
    <row r="251" spans="1:46" ht="27" customHeight="1">
      <c r="A251" s="252"/>
      <c r="B251" s="253"/>
      <c r="C251" s="254"/>
      <c r="D251" s="255"/>
      <c r="E251" s="255"/>
      <c r="F251" s="255"/>
      <c r="G251" s="255"/>
      <c r="H251" s="255"/>
      <c r="I251" s="255"/>
      <c r="J251" s="255"/>
      <c r="K251" s="255"/>
      <c r="L251" s="255"/>
      <c r="M251" s="256"/>
      <c r="N251" s="257"/>
      <c r="O251" s="31"/>
      <c r="P251" s="31"/>
      <c r="Q251" s="31"/>
      <c r="R251" s="31"/>
      <c r="S251" s="31"/>
      <c r="T251" s="31"/>
      <c r="U251" s="31"/>
      <c r="V251" s="258"/>
      <c r="W251" s="258"/>
      <c r="X251" s="258"/>
      <c r="Y251" s="258"/>
      <c r="Z251" s="258"/>
      <c r="AA251" s="258"/>
      <c r="AB251" s="258"/>
      <c r="AC251" s="258"/>
      <c r="AD251" s="258"/>
      <c r="AE251" s="258"/>
      <c r="AF251" s="259"/>
      <c r="AG251" s="259"/>
      <c r="AH251" s="259"/>
      <c r="AI251" s="259"/>
      <c r="AJ251" s="259"/>
      <c r="AK251" s="259"/>
      <c r="AL251" s="259"/>
      <c r="AM251" s="259"/>
      <c r="AN251" s="259"/>
      <c r="AO251" s="259"/>
      <c r="AP251" s="259"/>
      <c r="AQ251" s="259"/>
      <c r="AR251" s="259"/>
      <c r="AS251" s="259"/>
      <c r="AT251" s="260"/>
    </row>
    <row r="252" spans="1:46" ht="27" customHeight="1">
      <c r="A252" s="252"/>
      <c r="B252" s="253"/>
      <c r="C252" s="254"/>
      <c r="D252" s="255"/>
      <c r="E252" s="255"/>
      <c r="F252" s="255"/>
      <c r="G252" s="255"/>
      <c r="H252" s="255"/>
      <c r="I252" s="255"/>
      <c r="J252" s="255"/>
      <c r="K252" s="255"/>
      <c r="L252" s="255"/>
      <c r="M252" s="256"/>
      <c r="N252" s="257"/>
      <c r="O252" s="31"/>
      <c r="P252" s="31"/>
      <c r="Q252" s="31"/>
      <c r="R252" s="31"/>
      <c r="S252" s="31"/>
      <c r="T252" s="31"/>
      <c r="U252" s="31"/>
      <c r="V252" s="258"/>
      <c r="W252" s="258"/>
      <c r="X252" s="258"/>
      <c r="Y252" s="258"/>
      <c r="Z252" s="258"/>
      <c r="AA252" s="258"/>
      <c r="AB252" s="258"/>
      <c r="AC252" s="258"/>
      <c r="AD252" s="258"/>
      <c r="AE252" s="258"/>
      <c r="AF252" s="259"/>
      <c r="AG252" s="259"/>
      <c r="AH252" s="259"/>
      <c r="AI252" s="259"/>
      <c r="AJ252" s="259"/>
      <c r="AK252" s="259"/>
      <c r="AL252" s="259"/>
      <c r="AM252" s="259"/>
      <c r="AN252" s="259"/>
      <c r="AO252" s="259"/>
      <c r="AP252" s="259"/>
      <c r="AQ252" s="259"/>
      <c r="AR252" s="259"/>
      <c r="AS252" s="259"/>
      <c r="AT252" s="260"/>
    </row>
    <row r="253" spans="1:46" ht="27" customHeight="1">
      <c r="A253" s="252"/>
      <c r="B253" s="253"/>
      <c r="C253" s="254"/>
      <c r="D253" s="255"/>
      <c r="E253" s="255"/>
      <c r="F253" s="255"/>
      <c r="G253" s="255"/>
      <c r="H253" s="255"/>
      <c r="I253" s="255"/>
      <c r="J253" s="255"/>
      <c r="K253" s="255"/>
      <c r="L253" s="255"/>
      <c r="M253" s="256"/>
      <c r="N253" s="257"/>
      <c r="O253" s="31"/>
      <c r="P253" s="31"/>
      <c r="Q253" s="31"/>
      <c r="R253" s="31"/>
      <c r="S253" s="31"/>
      <c r="T253" s="31"/>
      <c r="U253" s="31"/>
      <c r="V253" s="258"/>
      <c r="W253" s="258"/>
      <c r="X253" s="258"/>
      <c r="Y253" s="258"/>
      <c r="Z253" s="258"/>
      <c r="AA253" s="258"/>
      <c r="AB253" s="258"/>
      <c r="AC253" s="258"/>
      <c r="AD253" s="258"/>
      <c r="AE253" s="258"/>
      <c r="AF253" s="259"/>
      <c r="AG253" s="259"/>
      <c r="AH253" s="259"/>
      <c r="AI253" s="259"/>
      <c r="AJ253" s="259"/>
      <c r="AK253" s="259"/>
      <c r="AL253" s="259"/>
      <c r="AM253" s="259"/>
      <c r="AN253" s="259"/>
      <c r="AO253" s="259"/>
      <c r="AP253" s="259"/>
      <c r="AQ253" s="259"/>
      <c r="AR253" s="259"/>
      <c r="AS253" s="259"/>
      <c r="AT253" s="260"/>
    </row>
    <row r="254" spans="1:46" ht="27" customHeight="1">
      <c r="A254" s="252"/>
      <c r="B254" s="253"/>
      <c r="C254" s="254"/>
      <c r="D254" s="255"/>
      <c r="E254" s="255"/>
      <c r="F254" s="255"/>
      <c r="G254" s="255"/>
      <c r="H254" s="255"/>
      <c r="I254" s="255"/>
      <c r="J254" s="255"/>
      <c r="K254" s="255"/>
      <c r="L254" s="255"/>
      <c r="M254" s="256"/>
      <c r="N254" s="257"/>
      <c r="O254" s="31"/>
      <c r="P254" s="31"/>
      <c r="Q254" s="31"/>
      <c r="R254" s="31"/>
      <c r="S254" s="31"/>
      <c r="T254" s="31"/>
      <c r="U254" s="31"/>
      <c r="V254" s="258"/>
      <c r="W254" s="258"/>
      <c r="X254" s="258"/>
      <c r="Y254" s="258"/>
      <c r="Z254" s="258"/>
      <c r="AA254" s="258"/>
      <c r="AB254" s="258"/>
      <c r="AC254" s="258"/>
      <c r="AD254" s="258"/>
      <c r="AE254" s="258"/>
      <c r="AF254" s="259"/>
      <c r="AG254" s="259"/>
      <c r="AH254" s="259"/>
      <c r="AI254" s="259"/>
      <c r="AJ254" s="259"/>
      <c r="AK254" s="259"/>
      <c r="AL254" s="259"/>
      <c r="AM254" s="259"/>
      <c r="AN254" s="259"/>
      <c r="AO254" s="259"/>
      <c r="AP254" s="259"/>
      <c r="AQ254" s="259"/>
      <c r="AR254" s="259"/>
      <c r="AS254" s="259"/>
      <c r="AT254" s="260"/>
    </row>
    <row r="255" spans="1:46" ht="27" customHeight="1">
      <c r="A255" s="252"/>
      <c r="B255" s="253"/>
      <c r="C255" s="254"/>
      <c r="D255" s="255"/>
      <c r="E255" s="255"/>
      <c r="F255" s="255"/>
      <c r="G255" s="255"/>
      <c r="H255" s="255"/>
      <c r="I255" s="255"/>
      <c r="J255" s="255"/>
      <c r="K255" s="255"/>
      <c r="L255" s="255"/>
      <c r="M255" s="256"/>
      <c r="N255" s="257"/>
      <c r="O255" s="31"/>
      <c r="P255" s="31"/>
      <c r="Q255" s="31"/>
      <c r="R255" s="31"/>
      <c r="S255" s="31"/>
      <c r="T255" s="31"/>
      <c r="U255" s="31"/>
      <c r="V255" s="258"/>
      <c r="W255" s="258"/>
      <c r="X255" s="258"/>
      <c r="Y255" s="258"/>
      <c r="Z255" s="258"/>
      <c r="AA255" s="258"/>
      <c r="AB255" s="258"/>
      <c r="AC255" s="258"/>
      <c r="AD255" s="258"/>
      <c r="AE255" s="258"/>
      <c r="AF255" s="259"/>
      <c r="AG255" s="259"/>
      <c r="AH255" s="259"/>
      <c r="AI255" s="259"/>
      <c r="AJ255" s="259"/>
      <c r="AK255" s="259"/>
      <c r="AL255" s="259"/>
      <c r="AM255" s="259"/>
      <c r="AN255" s="259"/>
      <c r="AO255" s="259"/>
      <c r="AP255" s="259"/>
      <c r="AQ255" s="259"/>
      <c r="AR255" s="259"/>
      <c r="AS255" s="259"/>
      <c r="AT255" s="260"/>
    </row>
    <row r="256" spans="1:46" ht="27" customHeight="1">
      <c r="A256" s="252"/>
      <c r="B256" s="253"/>
      <c r="C256" s="254"/>
      <c r="D256" s="255"/>
      <c r="E256" s="255"/>
      <c r="F256" s="255"/>
      <c r="G256" s="255"/>
      <c r="H256" s="255"/>
      <c r="I256" s="255"/>
      <c r="J256" s="255"/>
      <c r="K256" s="255"/>
      <c r="L256" s="255"/>
      <c r="M256" s="256"/>
      <c r="N256" s="257"/>
      <c r="O256" s="31"/>
      <c r="P256" s="31"/>
      <c r="Q256" s="31"/>
      <c r="R256" s="31"/>
      <c r="S256" s="31"/>
      <c r="T256" s="31"/>
      <c r="U256" s="31"/>
      <c r="V256" s="258"/>
      <c r="W256" s="258"/>
      <c r="X256" s="258"/>
      <c r="Y256" s="258"/>
      <c r="Z256" s="258"/>
      <c r="AA256" s="258"/>
      <c r="AB256" s="258"/>
      <c r="AC256" s="258"/>
      <c r="AD256" s="258"/>
      <c r="AE256" s="258"/>
      <c r="AF256" s="259"/>
      <c r="AG256" s="259"/>
      <c r="AH256" s="259"/>
      <c r="AI256" s="259"/>
      <c r="AJ256" s="259"/>
      <c r="AK256" s="259"/>
      <c r="AL256" s="259"/>
      <c r="AM256" s="259"/>
      <c r="AN256" s="259"/>
      <c r="AO256" s="259"/>
      <c r="AP256" s="259"/>
      <c r="AQ256" s="259"/>
      <c r="AR256" s="259"/>
      <c r="AS256" s="259"/>
      <c r="AT256" s="260"/>
    </row>
    <row r="257" spans="1:46" ht="27" customHeight="1">
      <c r="A257" s="252"/>
      <c r="B257" s="253"/>
      <c r="C257" s="254"/>
      <c r="D257" s="255"/>
      <c r="E257" s="255"/>
      <c r="F257" s="255"/>
      <c r="G257" s="255"/>
      <c r="H257" s="255"/>
      <c r="I257" s="255"/>
      <c r="J257" s="255"/>
      <c r="K257" s="255"/>
      <c r="L257" s="255"/>
      <c r="M257" s="256"/>
      <c r="N257" s="257"/>
      <c r="O257" s="31"/>
      <c r="P257" s="31"/>
      <c r="Q257" s="31"/>
      <c r="R257" s="31"/>
      <c r="S257" s="31"/>
      <c r="T257" s="31"/>
      <c r="U257" s="31"/>
      <c r="V257" s="258"/>
      <c r="W257" s="258"/>
      <c r="X257" s="258"/>
      <c r="Y257" s="258"/>
      <c r="Z257" s="258"/>
      <c r="AA257" s="258"/>
      <c r="AB257" s="258"/>
      <c r="AC257" s="258"/>
      <c r="AD257" s="258"/>
      <c r="AE257" s="258"/>
      <c r="AF257" s="259"/>
      <c r="AG257" s="259"/>
      <c r="AH257" s="259"/>
      <c r="AI257" s="259"/>
      <c r="AJ257" s="259"/>
      <c r="AK257" s="259"/>
      <c r="AL257" s="259"/>
      <c r="AM257" s="259"/>
      <c r="AN257" s="259"/>
      <c r="AO257" s="259"/>
      <c r="AP257" s="259"/>
      <c r="AQ257" s="259"/>
      <c r="AR257" s="259"/>
      <c r="AS257" s="259"/>
      <c r="AT257" s="260"/>
    </row>
    <row r="258" spans="1:46" ht="27" customHeight="1">
      <c r="A258" s="252"/>
      <c r="B258" s="253"/>
      <c r="C258" s="254"/>
      <c r="D258" s="255"/>
      <c r="E258" s="255"/>
      <c r="F258" s="255"/>
      <c r="G258" s="255"/>
      <c r="H258" s="255"/>
      <c r="I258" s="255"/>
      <c r="J258" s="255"/>
      <c r="K258" s="255"/>
      <c r="L258" s="255"/>
      <c r="M258" s="256"/>
      <c r="N258" s="257"/>
      <c r="O258" s="31"/>
      <c r="P258" s="31"/>
      <c r="Q258" s="31"/>
      <c r="R258" s="31"/>
      <c r="S258" s="31"/>
      <c r="T258" s="31"/>
      <c r="U258" s="31"/>
      <c r="V258" s="258"/>
      <c r="W258" s="258"/>
      <c r="X258" s="258"/>
      <c r="Y258" s="258"/>
      <c r="Z258" s="258"/>
      <c r="AA258" s="258"/>
      <c r="AB258" s="258"/>
      <c r="AC258" s="258"/>
      <c r="AD258" s="258"/>
      <c r="AE258" s="258"/>
      <c r="AF258" s="259"/>
      <c r="AG258" s="259"/>
      <c r="AH258" s="259"/>
      <c r="AI258" s="259"/>
      <c r="AJ258" s="259"/>
      <c r="AK258" s="259"/>
      <c r="AL258" s="259"/>
      <c r="AM258" s="259"/>
      <c r="AN258" s="259"/>
      <c r="AO258" s="259"/>
      <c r="AP258" s="259"/>
      <c r="AQ258" s="259"/>
      <c r="AR258" s="259"/>
      <c r="AS258" s="259"/>
      <c r="AT258" s="260"/>
    </row>
    <row r="259" spans="1:46" ht="27" customHeight="1">
      <c r="A259" s="252"/>
      <c r="B259" s="253"/>
      <c r="C259" s="254"/>
      <c r="D259" s="255"/>
      <c r="E259" s="255"/>
      <c r="F259" s="255"/>
      <c r="G259" s="255"/>
      <c r="H259" s="255"/>
      <c r="I259" s="255"/>
      <c r="J259" s="255"/>
      <c r="K259" s="255"/>
      <c r="L259" s="255"/>
      <c r="M259" s="256"/>
      <c r="N259" s="257"/>
      <c r="O259" s="31"/>
      <c r="P259" s="31"/>
      <c r="Q259" s="31"/>
      <c r="R259" s="31"/>
      <c r="S259" s="31"/>
      <c r="T259" s="31"/>
      <c r="U259" s="31"/>
      <c r="V259" s="258"/>
      <c r="W259" s="258"/>
      <c r="X259" s="258"/>
      <c r="Y259" s="258"/>
      <c r="Z259" s="258"/>
      <c r="AA259" s="258"/>
      <c r="AB259" s="258"/>
      <c r="AC259" s="258"/>
      <c r="AD259" s="258"/>
      <c r="AE259" s="258"/>
      <c r="AF259" s="259"/>
      <c r="AG259" s="259"/>
      <c r="AH259" s="259"/>
      <c r="AI259" s="259"/>
      <c r="AJ259" s="259"/>
      <c r="AK259" s="259"/>
      <c r="AL259" s="259"/>
      <c r="AM259" s="259"/>
      <c r="AN259" s="259"/>
      <c r="AO259" s="259"/>
      <c r="AP259" s="259"/>
      <c r="AQ259" s="259"/>
      <c r="AR259" s="259"/>
      <c r="AS259" s="259"/>
      <c r="AT259" s="260"/>
    </row>
    <row r="260" spans="1:46" ht="27" customHeight="1">
      <c r="A260" s="252"/>
      <c r="B260" s="253"/>
      <c r="C260" s="254"/>
      <c r="D260" s="255"/>
      <c r="E260" s="255"/>
      <c r="F260" s="255"/>
      <c r="G260" s="255"/>
      <c r="H260" s="255"/>
      <c r="I260" s="255"/>
      <c r="J260" s="255"/>
      <c r="K260" s="255"/>
      <c r="L260" s="255"/>
      <c r="M260" s="256"/>
      <c r="N260" s="257"/>
      <c r="O260" s="31"/>
      <c r="P260" s="31"/>
      <c r="Q260" s="31"/>
      <c r="R260" s="31"/>
      <c r="S260" s="31"/>
      <c r="T260" s="31"/>
      <c r="U260" s="31"/>
      <c r="V260" s="258"/>
      <c r="W260" s="258"/>
      <c r="X260" s="258"/>
      <c r="Y260" s="258"/>
      <c r="Z260" s="258"/>
      <c r="AA260" s="258"/>
      <c r="AB260" s="258"/>
      <c r="AC260" s="258"/>
      <c r="AD260" s="258"/>
      <c r="AE260" s="258"/>
      <c r="AF260" s="259"/>
      <c r="AG260" s="259"/>
      <c r="AH260" s="259"/>
      <c r="AI260" s="259"/>
      <c r="AJ260" s="259"/>
      <c r="AK260" s="259"/>
      <c r="AL260" s="259"/>
      <c r="AM260" s="259"/>
      <c r="AN260" s="259"/>
      <c r="AO260" s="259"/>
      <c r="AP260" s="259"/>
      <c r="AQ260" s="259"/>
      <c r="AR260" s="259"/>
      <c r="AS260" s="259"/>
      <c r="AT260" s="260"/>
    </row>
    <row r="261" spans="1:46" ht="27" customHeight="1">
      <c r="A261" s="252"/>
      <c r="B261" s="253"/>
      <c r="C261" s="254"/>
      <c r="D261" s="255"/>
      <c r="E261" s="255"/>
      <c r="F261" s="255"/>
      <c r="G261" s="255"/>
      <c r="H261" s="255"/>
      <c r="I261" s="255"/>
      <c r="J261" s="255"/>
      <c r="K261" s="255"/>
      <c r="L261" s="255"/>
      <c r="M261" s="256"/>
      <c r="N261" s="257"/>
      <c r="O261" s="31"/>
      <c r="P261" s="31"/>
      <c r="Q261" s="31"/>
      <c r="R261" s="31"/>
      <c r="S261" s="31"/>
      <c r="T261" s="31"/>
      <c r="U261" s="31"/>
      <c r="V261" s="258"/>
      <c r="W261" s="258"/>
      <c r="X261" s="258"/>
      <c r="Y261" s="258"/>
      <c r="Z261" s="258"/>
      <c r="AA261" s="258"/>
      <c r="AB261" s="258"/>
      <c r="AC261" s="258"/>
      <c r="AD261" s="258"/>
      <c r="AE261" s="258"/>
      <c r="AF261" s="259"/>
      <c r="AG261" s="259"/>
      <c r="AH261" s="259"/>
      <c r="AI261" s="259"/>
      <c r="AJ261" s="259"/>
      <c r="AK261" s="259"/>
      <c r="AL261" s="259"/>
      <c r="AM261" s="259"/>
      <c r="AN261" s="259"/>
      <c r="AO261" s="259"/>
      <c r="AP261" s="259"/>
      <c r="AQ261" s="259"/>
      <c r="AR261" s="259"/>
      <c r="AS261" s="259"/>
      <c r="AT261" s="260"/>
    </row>
    <row r="262" spans="1:46" ht="27" customHeight="1">
      <c r="A262" s="252"/>
      <c r="B262" s="253"/>
      <c r="C262" s="254"/>
      <c r="D262" s="255"/>
      <c r="E262" s="255"/>
      <c r="F262" s="255"/>
      <c r="G262" s="255"/>
      <c r="H262" s="255"/>
      <c r="I262" s="255"/>
      <c r="J262" s="255"/>
      <c r="K262" s="255"/>
      <c r="L262" s="255"/>
      <c r="M262" s="256"/>
      <c r="N262" s="257"/>
      <c r="O262" s="31"/>
      <c r="P262" s="31"/>
      <c r="Q262" s="31"/>
      <c r="R262" s="31"/>
      <c r="S262" s="31"/>
      <c r="T262" s="31"/>
      <c r="U262" s="31"/>
      <c r="V262" s="258"/>
      <c r="W262" s="258"/>
      <c r="X262" s="258"/>
      <c r="Y262" s="258"/>
      <c r="Z262" s="258"/>
      <c r="AA262" s="258"/>
      <c r="AB262" s="258"/>
      <c r="AC262" s="258"/>
      <c r="AD262" s="258"/>
      <c r="AE262" s="258"/>
      <c r="AF262" s="259"/>
      <c r="AG262" s="259"/>
      <c r="AH262" s="259"/>
      <c r="AI262" s="259"/>
      <c r="AJ262" s="259"/>
      <c r="AK262" s="259"/>
      <c r="AL262" s="259"/>
      <c r="AM262" s="259"/>
      <c r="AN262" s="259"/>
      <c r="AO262" s="259"/>
      <c r="AP262" s="259"/>
      <c r="AQ262" s="259"/>
      <c r="AR262" s="259"/>
      <c r="AS262" s="259"/>
      <c r="AT262" s="260"/>
    </row>
    <row r="263" spans="1:46" ht="27" customHeight="1">
      <c r="A263" s="252"/>
      <c r="B263" s="253"/>
      <c r="C263" s="254"/>
      <c r="D263" s="255"/>
      <c r="E263" s="255"/>
      <c r="F263" s="255"/>
      <c r="G263" s="255"/>
      <c r="H263" s="255"/>
      <c r="I263" s="255"/>
      <c r="J263" s="255"/>
      <c r="K263" s="255"/>
      <c r="L263" s="255"/>
      <c r="M263" s="256"/>
      <c r="N263" s="257"/>
      <c r="O263" s="31"/>
      <c r="P263" s="31"/>
      <c r="Q263" s="31"/>
      <c r="R263" s="31"/>
      <c r="S263" s="31"/>
      <c r="T263" s="31"/>
      <c r="U263" s="31"/>
      <c r="V263" s="258"/>
      <c r="W263" s="258"/>
      <c r="X263" s="258"/>
      <c r="Y263" s="258"/>
      <c r="Z263" s="258"/>
      <c r="AA263" s="258"/>
      <c r="AB263" s="258"/>
      <c r="AC263" s="258"/>
      <c r="AD263" s="258"/>
      <c r="AE263" s="258"/>
      <c r="AF263" s="259"/>
      <c r="AG263" s="259"/>
      <c r="AH263" s="259"/>
      <c r="AI263" s="259"/>
      <c r="AJ263" s="259"/>
      <c r="AK263" s="259"/>
      <c r="AL263" s="259"/>
      <c r="AM263" s="259"/>
      <c r="AN263" s="259"/>
      <c r="AO263" s="259"/>
      <c r="AP263" s="259"/>
      <c r="AQ263" s="259"/>
      <c r="AR263" s="259"/>
      <c r="AS263" s="259"/>
      <c r="AT263" s="260"/>
    </row>
    <row r="264" spans="1:46" ht="27" customHeight="1">
      <c r="A264" s="252"/>
      <c r="B264" s="253"/>
      <c r="C264" s="254"/>
      <c r="D264" s="255"/>
      <c r="E264" s="255"/>
      <c r="F264" s="255"/>
      <c r="G264" s="255"/>
      <c r="H264" s="255"/>
      <c r="I264" s="255"/>
      <c r="J264" s="255"/>
      <c r="K264" s="255"/>
      <c r="L264" s="255"/>
      <c r="M264" s="256"/>
      <c r="N264" s="257"/>
      <c r="O264" s="31"/>
      <c r="P264" s="31"/>
      <c r="Q264" s="31"/>
      <c r="R264" s="31"/>
      <c r="S264" s="31"/>
      <c r="T264" s="31"/>
      <c r="U264" s="31"/>
      <c r="V264" s="258"/>
      <c r="W264" s="258"/>
      <c r="X264" s="258"/>
      <c r="Y264" s="258"/>
      <c r="Z264" s="258"/>
      <c r="AA264" s="258"/>
      <c r="AB264" s="258"/>
      <c r="AC264" s="258"/>
      <c r="AD264" s="258"/>
      <c r="AE264" s="258"/>
      <c r="AF264" s="259"/>
      <c r="AG264" s="259"/>
      <c r="AH264" s="259"/>
      <c r="AI264" s="259"/>
      <c r="AJ264" s="259"/>
      <c r="AK264" s="259"/>
      <c r="AL264" s="259"/>
      <c r="AM264" s="259"/>
      <c r="AN264" s="259"/>
      <c r="AO264" s="259"/>
      <c r="AP264" s="259"/>
      <c r="AQ264" s="259"/>
      <c r="AR264" s="259"/>
      <c r="AS264" s="259"/>
      <c r="AT264" s="260"/>
    </row>
    <row r="265" spans="1:46" ht="27" customHeight="1">
      <c r="A265" s="252"/>
      <c r="B265" s="253"/>
      <c r="C265" s="254"/>
      <c r="D265" s="255"/>
      <c r="E265" s="255"/>
      <c r="F265" s="255"/>
      <c r="G265" s="255"/>
      <c r="H265" s="255"/>
      <c r="I265" s="255"/>
      <c r="J265" s="255"/>
      <c r="K265" s="255"/>
      <c r="L265" s="255"/>
      <c r="M265" s="256"/>
      <c r="N265" s="257"/>
      <c r="O265" s="31"/>
      <c r="P265" s="31"/>
      <c r="Q265" s="31"/>
      <c r="R265" s="31"/>
      <c r="S265" s="31"/>
      <c r="T265" s="31"/>
      <c r="U265" s="31"/>
      <c r="V265" s="258"/>
      <c r="W265" s="258"/>
      <c r="X265" s="258"/>
      <c r="Y265" s="258"/>
      <c r="Z265" s="258"/>
      <c r="AA265" s="258"/>
      <c r="AB265" s="258"/>
      <c r="AC265" s="258"/>
      <c r="AD265" s="258"/>
      <c r="AE265" s="258"/>
      <c r="AF265" s="259"/>
      <c r="AG265" s="259"/>
      <c r="AH265" s="259"/>
      <c r="AI265" s="259"/>
      <c r="AJ265" s="259"/>
      <c r="AK265" s="259"/>
      <c r="AL265" s="259"/>
      <c r="AM265" s="259"/>
      <c r="AN265" s="259"/>
      <c r="AO265" s="259"/>
      <c r="AP265" s="259"/>
      <c r="AQ265" s="259"/>
      <c r="AR265" s="259"/>
      <c r="AS265" s="259"/>
      <c r="AT265" s="260"/>
    </row>
    <row r="266" spans="1:46" ht="27" customHeight="1">
      <c r="A266" s="252"/>
      <c r="B266" s="253"/>
      <c r="C266" s="254"/>
      <c r="D266" s="255"/>
      <c r="E266" s="255"/>
      <c r="F266" s="255"/>
      <c r="G266" s="255"/>
      <c r="H266" s="255"/>
      <c r="I266" s="255"/>
      <c r="J266" s="255"/>
      <c r="K266" s="255"/>
      <c r="L266" s="255"/>
      <c r="M266" s="256"/>
      <c r="N266" s="257"/>
      <c r="O266" s="31"/>
      <c r="P266" s="31"/>
      <c r="Q266" s="31"/>
      <c r="R266" s="31"/>
      <c r="S266" s="31"/>
      <c r="T266" s="31"/>
      <c r="U266" s="31"/>
      <c r="V266" s="258"/>
      <c r="W266" s="258"/>
      <c r="X266" s="258"/>
      <c r="Y266" s="258"/>
      <c r="Z266" s="258"/>
      <c r="AA266" s="258"/>
      <c r="AB266" s="258"/>
      <c r="AC266" s="258"/>
      <c r="AD266" s="258"/>
      <c r="AE266" s="258"/>
      <c r="AF266" s="259"/>
      <c r="AG266" s="259"/>
      <c r="AH266" s="259"/>
      <c r="AI266" s="259"/>
      <c r="AJ266" s="259"/>
      <c r="AK266" s="259"/>
      <c r="AL266" s="259"/>
      <c r="AM266" s="259"/>
      <c r="AN266" s="259"/>
      <c r="AO266" s="259"/>
      <c r="AP266" s="259"/>
      <c r="AQ266" s="259"/>
      <c r="AR266" s="259"/>
      <c r="AS266" s="259"/>
      <c r="AT266" s="260"/>
    </row>
    <row r="267" spans="1:46" ht="27" customHeight="1">
      <c r="A267" s="252"/>
      <c r="B267" s="253"/>
      <c r="C267" s="254"/>
      <c r="D267" s="255"/>
      <c r="E267" s="255"/>
      <c r="F267" s="255"/>
      <c r="G267" s="255"/>
      <c r="H267" s="255"/>
      <c r="I267" s="255"/>
      <c r="J267" s="255"/>
      <c r="K267" s="255"/>
      <c r="L267" s="255"/>
      <c r="M267" s="256"/>
      <c r="N267" s="257"/>
      <c r="O267" s="31"/>
      <c r="P267" s="31"/>
      <c r="Q267" s="31"/>
      <c r="R267" s="31"/>
      <c r="S267" s="31"/>
      <c r="T267" s="31"/>
      <c r="U267" s="31"/>
      <c r="V267" s="258"/>
      <c r="W267" s="258"/>
      <c r="X267" s="258"/>
      <c r="Y267" s="258"/>
      <c r="Z267" s="258"/>
      <c r="AA267" s="258"/>
      <c r="AB267" s="258"/>
      <c r="AC267" s="258"/>
      <c r="AD267" s="258"/>
      <c r="AE267" s="258"/>
      <c r="AF267" s="259"/>
      <c r="AG267" s="259"/>
      <c r="AH267" s="259"/>
      <c r="AI267" s="259"/>
      <c r="AJ267" s="259"/>
      <c r="AK267" s="259"/>
      <c r="AL267" s="259"/>
      <c r="AM267" s="259"/>
      <c r="AN267" s="259"/>
      <c r="AO267" s="259"/>
      <c r="AP267" s="259"/>
      <c r="AQ267" s="259"/>
      <c r="AR267" s="259"/>
      <c r="AS267" s="259"/>
      <c r="AT267" s="260"/>
    </row>
    <row r="268" spans="1:46" ht="27" customHeight="1">
      <c r="A268" s="252"/>
      <c r="B268" s="253"/>
      <c r="C268" s="254"/>
      <c r="D268" s="255"/>
      <c r="E268" s="255"/>
      <c r="F268" s="255"/>
      <c r="G268" s="255"/>
      <c r="H268" s="255"/>
      <c r="I268" s="255"/>
      <c r="J268" s="255"/>
      <c r="K268" s="255"/>
      <c r="L268" s="255"/>
      <c r="M268" s="256"/>
      <c r="N268" s="257"/>
      <c r="O268" s="31"/>
      <c r="P268" s="31"/>
      <c r="Q268" s="31"/>
      <c r="R268" s="31"/>
      <c r="S268" s="31"/>
      <c r="T268" s="31"/>
      <c r="U268" s="31"/>
      <c r="V268" s="258"/>
      <c r="W268" s="258"/>
      <c r="X268" s="258"/>
      <c r="Y268" s="258"/>
      <c r="Z268" s="258"/>
      <c r="AA268" s="258"/>
      <c r="AB268" s="258"/>
      <c r="AC268" s="258"/>
      <c r="AD268" s="258"/>
      <c r="AE268" s="258"/>
      <c r="AF268" s="259"/>
      <c r="AG268" s="259"/>
      <c r="AH268" s="259"/>
      <c r="AI268" s="259"/>
      <c r="AJ268" s="259"/>
      <c r="AK268" s="259"/>
      <c r="AL268" s="259"/>
      <c r="AM268" s="259"/>
      <c r="AN268" s="259"/>
      <c r="AO268" s="259"/>
      <c r="AP268" s="259"/>
      <c r="AQ268" s="259"/>
      <c r="AR268" s="259"/>
      <c r="AS268" s="259"/>
      <c r="AT268" s="260"/>
    </row>
    <row r="269" spans="1:46" ht="27" customHeight="1">
      <c r="A269" s="252"/>
      <c r="B269" s="253"/>
      <c r="C269" s="254"/>
      <c r="D269" s="255"/>
      <c r="E269" s="255"/>
      <c r="F269" s="255"/>
      <c r="G269" s="255"/>
      <c r="H269" s="255"/>
      <c r="I269" s="255"/>
      <c r="J269" s="255"/>
      <c r="K269" s="255"/>
      <c r="L269" s="255"/>
      <c r="M269" s="256"/>
      <c r="N269" s="257"/>
      <c r="O269" s="31"/>
      <c r="P269" s="31"/>
      <c r="Q269" s="31"/>
      <c r="R269" s="31"/>
      <c r="S269" s="31"/>
      <c r="T269" s="31"/>
      <c r="U269" s="31"/>
      <c r="V269" s="258"/>
      <c r="W269" s="258"/>
      <c r="X269" s="258"/>
      <c r="Y269" s="258"/>
      <c r="Z269" s="258"/>
      <c r="AA269" s="258"/>
      <c r="AB269" s="258"/>
      <c r="AC269" s="258"/>
      <c r="AD269" s="258"/>
      <c r="AE269" s="258"/>
      <c r="AF269" s="259"/>
      <c r="AG269" s="259"/>
      <c r="AH269" s="259"/>
      <c r="AI269" s="259"/>
      <c r="AJ269" s="259"/>
      <c r="AK269" s="259"/>
      <c r="AL269" s="259"/>
      <c r="AM269" s="259"/>
      <c r="AN269" s="259"/>
      <c r="AO269" s="259"/>
      <c r="AP269" s="259"/>
      <c r="AQ269" s="259"/>
      <c r="AR269" s="259"/>
      <c r="AS269" s="259"/>
      <c r="AT269" s="260"/>
    </row>
    <row r="270" spans="1:46" ht="27" customHeight="1">
      <c r="A270" s="252"/>
      <c r="B270" s="253"/>
      <c r="C270" s="254"/>
      <c r="D270" s="255"/>
      <c r="E270" s="255"/>
      <c r="F270" s="255"/>
      <c r="G270" s="255"/>
      <c r="H270" s="255"/>
      <c r="I270" s="255"/>
      <c r="J270" s="255"/>
      <c r="K270" s="255"/>
      <c r="L270" s="255"/>
      <c r="M270" s="256"/>
      <c r="N270" s="257"/>
      <c r="O270" s="31"/>
      <c r="P270" s="31"/>
      <c r="Q270" s="31"/>
      <c r="R270" s="31"/>
      <c r="S270" s="31"/>
      <c r="T270" s="31"/>
      <c r="U270" s="31"/>
      <c r="V270" s="258"/>
      <c r="W270" s="258"/>
      <c r="X270" s="258"/>
      <c r="Y270" s="258"/>
      <c r="Z270" s="258"/>
      <c r="AA270" s="258"/>
      <c r="AB270" s="258"/>
      <c r="AC270" s="258"/>
      <c r="AD270" s="258"/>
      <c r="AE270" s="258"/>
      <c r="AF270" s="259"/>
      <c r="AG270" s="259"/>
      <c r="AH270" s="259"/>
      <c r="AI270" s="259"/>
      <c r="AJ270" s="259"/>
      <c r="AK270" s="259"/>
      <c r="AL270" s="259"/>
      <c r="AM270" s="259"/>
      <c r="AN270" s="259"/>
      <c r="AO270" s="259"/>
      <c r="AP270" s="259"/>
      <c r="AQ270" s="259"/>
      <c r="AR270" s="259"/>
      <c r="AS270" s="259"/>
      <c r="AT270" s="260"/>
    </row>
    <row r="271" spans="1:46" ht="27" customHeight="1">
      <c r="A271" s="252"/>
      <c r="B271" s="253"/>
      <c r="C271" s="254"/>
      <c r="D271" s="255"/>
      <c r="E271" s="255"/>
      <c r="F271" s="255"/>
      <c r="G271" s="255"/>
      <c r="H271" s="255"/>
      <c r="I271" s="255"/>
      <c r="J271" s="255"/>
      <c r="K271" s="255"/>
      <c r="L271" s="255"/>
      <c r="M271" s="256"/>
      <c r="N271" s="257"/>
      <c r="O271" s="31"/>
      <c r="P271" s="31"/>
      <c r="Q271" s="31"/>
      <c r="R271" s="31"/>
      <c r="S271" s="31"/>
      <c r="T271" s="31"/>
      <c r="U271" s="31"/>
      <c r="V271" s="258"/>
      <c r="W271" s="258"/>
      <c r="X271" s="258"/>
      <c r="Y271" s="258"/>
      <c r="Z271" s="258"/>
      <c r="AA271" s="258"/>
      <c r="AB271" s="258"/>
      <c r="AC271" s="258"/>
      <c r="AD271" s="258"/>
      <c r="AE271" s="258"/>
      <c r="AF271" s="259"/>
      <c r="AG271" s="259"/>
      <c r="AH271" s="259"/>
      <c r="AI271" s="259"/>
      <c r="AJ271" s="259"/>
      <c r="AK271" s="259"/>
      <c r="AL271" s="259"/>
      <c r="AM271" s="259"/>
      <c r="AN271" s="259"/>
      <c r="AO271" s="259"/>
      <c r="AP271" s="259"/>
      <c r="AQ271" s="259"/>
      <c r="AR271" s="259"/>
      <c r="AS271" s="259"/>
      <c r="AT271" s="260"/>
    </row>
    <row r="272" spans="1:46" ht="27" customHeight="1">
      <c r="A272" s="252"/>
      <c r="B272" s="253"/>
      <c r="C272" s="254"/>
      <c r="D272" s="255"/>
      <c r="E272" s="255"/>
      <c r="F272" s="255"/>
      <c r="G272" s="255"/>
      <c r="H272" s="255"/>
      <c r="I272" s="255"/>
      <c r="J272" s="255"/>
      <c r="K272" s="255"/>
      <c r="L272" s="255"/>
      <c r="M272" s="256"/>
      <c r="N272" s="257"/>
      <c r="O272" s="31"/>
      <c r="P272" s="31"/>
      <c r="Q272" s="31"/>
      <c r="R272" s="31"/>
      <c r="S272" s="31"/>
      <c r="T272" s="31"/>
      <c r="U272" s="31"/>
      <c r="V272" s="258"/>
      <c r="W272" s="258"/>
      <c r="X272" s="258"/>
      <c r="Y272" s="258"/>
      <c r="Z272" s="258"/>
      <c r="AA272" s="258"/>
      <c r="AB272" s="258"/>
      <c r="AC272" s="258"/>
      <c r="AD272" s="258"/>
      <c r="AE272" s="258"/>
      <c r="AF272" s="259"/>
      <c r="AG272" s="259"/>
      <c r="AH272" s="259"/>
      <c r="AI272" s="259"/>
      <c r="AJ272" s="259"/>
      <c r="AK272" s="259"/>
      <c r="AL272" s="259"/>
      <c r="AM272" s="259"/>
      <c r="AN272" s="259"/>
      <c r="AO272" s="259"/>
      <c r="AP272" s="259"/>
      <c r="AQ272" s="259"/>
      <c r="AR272" s="259"/>
      <c r="AS272" s="259"/>
      <c r="AT272" s="260"/>
    </row>
    <row r="273" spans="1:46" ht="27" customHeight="1">
      <c r="A273" s="252"/>
      <c r="B273" s="253"/>
      <c r="C273" s="254"/>
      <c r="D273" s="255"/>
      <c r="E273" s="255"/>
      <c r="F273" s="255"/>
      <c r="G273" s="255"/>
      <c r="H273" s="255"/>
      <c r="I273" s="255"/>
      <c r="J273" s="255"/>
      <c r="K273" s="255"/>
      <c r="L273" s="255"/>
      <c r="M273" s="256"/>
      <c r="N273" s="257"/>
      <c r="O273" s="31"/>
      <c r="P273" s="31"/>
      <c r="Q273" s="31"/>
      <c r="R273" s="31"/>
      <c r="S273" s="31"/>
      <c r="T273" s="31"/>
      <c r="U273" s="31"/>
      <c r="V273" s="258"/>
      <c r="W273" s="258"/>
      <c r="X273" s="258"/>
      <c r="Y273" s="258"/>
      <c r="Z273" s="258"/>
      <c r="AA273" s="258"/>
      <c r="AB273" s="258"/>
      <c r="AC273" s="258"/>
      <c r="AD273" s="258"/>
      <c r="AE273" s="258"/>
      <c r="AF273" s="259"/>
      <c r="AG273" s="259"/>
      <c r="AH273" s="259"/>
      <c r="AI273" s="259"/>
      <c r="AJ273" s="259"/>
      <c r="AK273" s="259"/>
      <c r="AL273" s="259"/>
      <c r="AM273" s="259"/>
      <c r="AN273" s="259"/>
      <c r="AO273" s="259"/>
      <c r="AP273" s="259"/>
      <c r="AQ273" s="259"/>
      <c r="AR273" s="259"/>
      <c r="AS273" s="259"/>
      <c r="AT273" s="260"/>
    </row>
    <row r="274" spans="1:46" ht="27" customHeight="1">
      <c r="A274" s="252"/>
      <c r="B274" s="253"/>
      <c r="C274" s="254"/>
      <c r="D274" s="255"/>
      <c r="E274" s="255"/>
      <c r="F274" s="255"/>
      <c r="G274" s="255"/>
      <c r="H274" s="255"/>
      <c r="I274" s="255"/>
      <c r="J274" s="255"/>
      <c r="K274" s="255"/>
      <c r="L274" s="255"/>
      <c r="M274" s="256"/>
      <c r="N274" s="257"/>
      <c r="O274" s="31"/>
      <c r="P274" s="31"/>
      <c r="Q274" s="31"/>
      <c r="R274" s="31"/>
      <c r="S274" s="31"/>
      <c r="T274" s="31"/>
      <c r="U274" s="31"/>
      <c r="V274" s="258"/>
      <c r="W274" s="258"/>
      <c r="X274" s="258"/>
      <c r="Y274" s="258"/>
      <c r="Z274" s="258"/>
      <c r="AA274" s="258"/>
      <c r="AB274" s="258"/>
      <c r="AC274" s="258"/>
      <c r="AD274" s="258"/>
      <c r="AE274" s="258"/>
      <c r="AF274" s="259"/>
      <c r="AG274" s="259"/>
      <c r="AH274" s="259"/>
      <c r="AI274" s="259"/>
      <c r="AJ274" s="259"/>
      <c r="AK274" s="259"/>
      <c r="AL274" s="259"/>
      <c r="AM274" s="259"/>
      <c r="AN274" s="259"/>
      <c r="AO274" s="259"/>
      <c r="AP274" s="259"/>
      <c r="AQ274" s="259"/>
      <c r="AR274" s="259"/>
      <c r="AS274" s="259"/>
      <c r="AT274" s="260"/>
    </row>
    <row r="275" spans="1:46" ht="27" customHeight="1">
      <c r="A275" s="252"/>
      <c r="B275" s="253"/>
      <c r="C275" s="254"/>
      <c r="D275" s="255"/>
      <c r="E275" s="255"/>
      <c r="F275" s="255"/>
      <c r="G275" s="255"/>
      <c r="H275" s="255"/>
      <c r="I275" s="255"/>
      <c r="J275" s="255"/>
      <c r="K275" s="255"/>
      <c r="L275" s="255"/>
      <c r="M275" s="256"/>
      <c r="N275" s="257"/>
      <c r="O275" s="31"/>
      <c r="P275" s="31"/>
      <c r="Q275" s="31"/>
      <c r="R275" s="31"/>
      <c r="S275" s="31"/>
      <c r="T275" s="31"/>
      <c r="U275" s="31"/>
      <c r="V275" s="258"/>
      <c r="W275" s="258"/>
      <c r="X275" s="258"/>
      <c r="Y275" s="258"/>
      <c r="Z275" s="258"/>
      <c r="AA275" s="258"/>
      <c r="AB275" s="258"/>
      <c r="AC275" s="258"/>
      <c r="AD275" s="258"/>
      <c r="AE275" s="258"/>
      <c r="AF275" s="259"/>
      <c r="AG275" s="259"/>
      <c r="AH275" s="259"/>
      <c r="AI275" s="259"/>
      <c r="AJ275" s="259"/>
      <c r="AK275" s="259"/>
      <c r="AL275" s="259"/>
      <c r="AM275" s="259"/>
      <c r="AN275" s="259"/>
      <c r="AO275" s="259"/>
      <c r="AP275" s="259"/>
      <c r="AQ275" s="259"/>
      <c r="AR275" s="259"/>
      <c r="AS275" s="259"/>
      <c r="AT275" s="260"/>
    </row>
    <row r="276" spans="1:46" ht="27" customHeight="1">
      <c r="A276" s="252"/>
      <c r="B276" s="253"/>
      <c r="C276" s="262"/>
      <c r="D276" s="263"/>
      <c r="E276" s="263"/>
      <c r="F276" s="263"/>
      <c r="G276" s="263"/>
      <c r="H276" s="263"/>
      <c r="I276" s="263"/>
      <c r="J276" s="263"/>
      <c r="K276" s="263"/>
      <c r="L276" s="263"/>
      <c r="M276" s="264"/>
      <c r="N276" s="257"/>
      <c r="O276" s="31"/>
      <c r="P276" s="31"/>
      <c r="Q276" s="31"/>
      <c r="R276" s="31"/>
      <c r="S276" s="31"/>
      <c r="T276" s="31"/>
      <c r="U276" s="31"/>
      <c r="V276" s="258"/>
      <c r="W276" s="258"/>
      <c r="X276" s="258"/>
      <c r="Y276" s="258"/>
      <c r="Z276" s="258"/>
      <c r="AA276" s="258"/>
      <c r="AB276" s="258"/>
      <c r="AC276" s="258"/>
      <c r="AD276" s="258"/>
      <c r="AE276" s="258"/>
      <c r="AF276" s="259"/>
      <c r="AG276" s="259"/>
      <c r="AH276" s="259"/>
      <c r="AI276" s="259"/>
      <c r="AJ276" s="259"/>
      <c r="AK276" s="259"/>
      <c r="AL276" s="259"/>
      <c r="AM276" s="259"/>
      <c r="AN276" s="259"/>
      <c r="AO276" s="259"/>
      <c r="AP276" s="259"/>
      <c r="AQ276" s="259"/>
      <c r="AR276" s="259"/>
      <c r="AS276" s="259"/>
      <c r="AT276" s="260"/>
    </row>
    <row r="277" spans="1:46" ht="27" customHeight="1">
      <c r="A277" s="252"/>
      <c r="B277" s="253"/>
      <c r="C277" s="262"/>
      <c r="D277" s="263"/>
      <c r="E277" s="263"/>
      <c r="F277" s="263"/>
      <c r="G277" s="263"/>
      <c r="H277" s="263"/>
      <c r="I277" s="263"/>
      <c r="J277" s="263"/>
      <c r="K277" s="263"/>
      <c r="L277" s="263"/>
      <c r="M277" s="264"/>
      <c r="N277" s="257"/>
      <c r="O277" s="31"/>
      <c r="P277" s="31"/>
      <c r="Q277" s="31"/>
      <c r="R277" s="31"/>
      <c r="S277" s="31"/>
      <c r="T277" s="31"/>
      <c r="U277" s="31"/>
      <c r="V277" s="258"/>
      <c r="W277" s="258"/>
      <c r="X277" s="258"/>
      <c r="Y277" s="258"/>
      <c r="Z277" s="258"/>
      <c r="AA277" s="258"/>
      <c r="AB277" s="258"/>
      <c r="AC277" s="258"/>
      <c r="AD277" s="258"/>
      <c r="AE277" s="258"/>
      <c r="AF277" s="259"/>
      <c r="AG277" s="259"/>
      <c r="AH277" s="259"/>
      <c r="AI277" s="259"/>
      <c r="AJ277" s="259"/>
      <c r="AK277" s="259"/>
      <c r="AL277" s="259"/>
      <c r="AM277" s="259"/>
      <c r="AN277" s="259"/>
      <c r="AO277" s="259"/>
      <c r="AP277" s="259"/>
      <c r="AQ277" s="259"/>
      <c r="AR277" s="259"/>
      <c r="AS277" s="259"/>
      <c r="AT277" s="260"/>
    </row>
    <row r="278" spans="1:46" ht="27" customHeight="1">
      <c r="A278" s="252"/>
      <c r="B278" s="253"/>
      <c r="C278" s="262"/>
      <c r="D278" s="263"/>
      <c r="E278" s="263"/>
      <c r="F278" s="263"/>
      <c r="G278" s="263"/>
      <c r="H278" s="263"/>
      <c r="I278" s="263"/>
      <c r="J278" s="263"/>
      <c r="K278" s="263"/>
      <c r="L278" s="263"/>
      <c r="M278" s="264"/>
      <c r="N278" s="257"/>
      <c r="O278" s="31"/>
      <c r="P278" s="31"/>
      <c r="Q278" s="31"/>
      <c r="R278" s="31"/>
      <c r="S278" s="31"/>
      <c r="T278" s="31"/>
      <c r="U278" s="31"/>
      <c r="V278" s="258"/>
      <c r="W278" s="258"/>
      <c r="X278" s="258"/>
      <c r="Y278" s="258"/>
      <c r="Z278" s="258"/>
      <c r="AA278" s="258"/>
      <c r="AB278" s="258"/>
      <c r="AC278" s="258"/>
      <c r="AD278" s="258"/>
      <c r="AE278" s="258"/>
      <c r="AF278" s="259"/>
      <c r="AG278" s="259"/>
      <c r="AH278" s="259"/>
      <c r="AI278" s="259"/>
      <c r="AJ278" s="259"/>
      <c r="AK278" s="259"/>
      <c r="AL278" s="259"/>
      <c r="AM278" s="259"/>
      <c r="AN278" s="259"/>
      <c r="AO278" s="259"/>
      <c r="AP278" s="259"/>
      <c r="AQ278" s="259"/>
      <c r="AR278" s="259"/>
      <c r="AS278" s="259"/>
      <c r="AT278" s="260"/>
    </row>
    <row r="279" spans="1:46" ht="27" customHeight="1">
      <c r="A279" s="252"/>
      <c r="B279" s="253"/>
      <c r="C279" s="262"/>
      <c r="D279" s="263"/>
      <c r="E279" s="263"/>
      <c r="F279" s="263"/>
      <c r="G279" s="263"/>
      <c r="H279" s="263"/>
      <c r="I279" s="263"/>
      <c r="J279" s="263"/>
      <c r="K279" s="263"/>
      <c r="L279" s="263"/>
      <c r="M279" s="264"/>
      <c r="N279" s="257"/>
      <c r="O279" s="31"/>
      <c r="P279" s="31"/>
      <c r="Q279" s="31"/>
      <c r="R279" s="31"/>
      <c r="S279" s="31"/>
      <c r="T279" s="31"/>
      <c r="U279" s="31"/>
      <c r="V279" s="258"/>
      <c r="W279" s="258"/>
      <c r="X279" s="258"/>
      <c r="Y279" s="258"/>
      <c r="Z279" s="258"/>
      <c r="AA279" s="258"/>
      <c r="AB279" s="258"/>
      <c r="AC279" s="258"/>
      <c r="AD279" s="258"/>
      <c r="AE279" s="258"/>
      <c r="AF279" s="259"/>
      <c r="AG279" s="259"/>
      <c r="AH279" s="259"/>
      <c r="AI279" s="259"/>
      <c r="AJ279" s="259"/>
      <c r="AK279" s="259"/>
      <c r="AL279" s="259"/>
      <c r="AM279" s="259"/>
      <c r="AN279" s="259"/>
      <c r="AO279" s="259"/>
      <c r="AP279" s="259"/>
      <c r="AQ279" s="259"/>
      <c r="AR279" s="259"/>
      <c r="AS279" s="259"/>
      <c r="AT279" s="260"/>
    </row>
    <row r="280" spans="1:46" ht="27" customHeight="1">
      <c r="A280" s="252"/>
      <c r="B280" s="253"/>
      <c r="C280" s="262"/>
      <c r="D280" s="263"/>
      <c r="E280" s="263"/>
      <c r="F280" s="263"/>
      <c r="G280" s="263"/>
      <c r="H280" s="263"/>
      <c r="I280" s="263"/>
      <c r="J280" s="263"/>
      <c r="K280" s="263"/>
      <c r="L280" s="263"/>
      <c r="M280" s="264"/>
      <c r="N280" s="257"/>
      <c r="O280" s="31"/>
      <c r="P280" s="31"/>
      <c r="Q280" s="31"/>
      <c r="R280" s="31"/>
      <c r="S280" s="31"/>
      <c r="T280" s="31"/>
      <c r="U280" s="31"/>
      <c r="V280" s="258"/>
      <c r="W280" s="258"/>
      <c r="X280" s="258"/>
      <c r="Y280" s="258"/>
      <c r="Z280" s="258"/>
      <c r="AA280" s="258"/>
      <c r="AB280" s="258"/>
      <c r="AC280" s="258"/>
      <c r="AD280" s="258"/>
      <c r="AE280" s="258"/>
      <c r="AF280" s="259"/>
      <c r="AG280" s="259"/>
      <c r="AH280" s="259"/>
      <c r="AI280" s="259"/>
      <c r="AJ280" s="259"/>
      <c r="AK280" s="259"/>
      <c r="AL280" s="259"/>
      <c r="AM280" s="259"/>
      <c r="AN280" s="259"/>
      <c r="AO280" s="259"/>
      <c r="AP280" s="259"/>
      <c r="AQ280" s="259"/>
      <c r="AR280" s="259"/>
      <c r="AS280" s="259"/>
      <c r="AT280" s="260"/>
    </row>
    <row r="281" spans="1:46" ht="27" customHeight="1">
      <c r="A281" s="252"/>
      <c r="B281" s="253"/>
      <c r="C281" s="262"/>
      <c r="D281" s="263"/>
      <c r="E281" s="263"/>
      <c r="F281" s="263"/>
      <c r="G281" s="263"/>
      <c r="H281" s="263"/>
      <c r="I281" s="263"/>
      <c r="J281" s="263"/>
      <c r="K281" s="263"/>
      <c r="L281" s="263"/>
      <c r="M281" s="265"/>
      <c r="N281" s="36"/>
      <c r="O281" s="258"/>
      <c r="P281" s="258"/>
      <c r="Q281" s="258"/>
      <c r="R281" s="258"/>
      <c r="S281" s="258"/>
      <c r="T281" s="258"/>
      <c r="U281" s="258"/>
      <c r="V281" s="258"/>
      <c r="W281" s="258"/>
      <c r="X281" s="258"/>
      <c r="Y281" s="258"/>
      <c r="Z281" s="258"/>
      <c r="AA281" s="258"/>
      <c r="AB281" s="259"/>
      <c r="AC281" s="259"/>
      <c r="AD281" s="259"/>
      <c r="AE281" s="259"/>
      <c r="AF281" s="259"/>
      <c r="AG281" s="259"/>
      <c r="AH281" s="259"/>
      <c r="AI281" s="259"/>
      <c r="AJ281" s="259"/>
      <c r="AK281" s="259"/>
      <c r="AL281" s="259"/>
      <c r="AM281" s="259"/>
      <c r="AN281" s="259"/>
      <c r="AO281" s="259"/>
      <c r="AP281" s="259"/>
      <c r="AQ281" s="259"/>
      <c r="AR281" s="259"/>
      <c r="AS281" s="259"/>
      <c r="AT281" s="260"/>
    </row>
    <row r="282" spans="1:46" ht="27" customHeight="1">
      <c r="A282" s="252"/>
      <c r="B282" s="253"/>
      <c r="C282" s="266"/>
      <c r="D282" s="267"/>
      <c r="E282" s="267"/>
      <c r="F282" s="267"/>
      <c r="G282" s="267"/>
      <c r="H282" s="267"/>
      <c r="I282" s="267"/>
      <c r="J282" s="267"/>
      <c r="K282" s="267"/>
      <c r="L282" s="267"/>
      <c r="M282" s="258"/>
      <c r="N282" s="258"/>
      <c r="O282" s="258"/>
      <c r="P282" s="258"/>
      <c r="Q282" s="258"/>
      <c r="R282" s="258"/>
      <c r="S282" s="258"/>
      <c r="T282" s="258"/>
      <c r="U282" s="258"/>
      <c r="V282" s="258"/>
      <c r="W282" s="258"/>
      <c r="X282" s="258"/>
      <c r="Y282" s="258"/>
      <c r="Z282" s="258"/>
      <c r="AA282" s="258"/>
      <c r="AB282" s="259"/>
      <c r="AC282" s="259"/>
      <c r="AD282" s="259"/>
      <c r="AE282" s="259"/>
      <c r="AF282" s="259"/>
      <c r="AG282" s="259"/>
      <c r="AH282" s="259"/>
      <c r="AI282" s="259"/>
      <c r="AJ282" s="259"/>
      <c r="AK282" s="259"/>
      <c r="AL282" s="259"/>
      <c r="AM282" s="259"/>
      <c r="AN282" s="259"/>
      <c r="AO282" s="259"/>
      <c r="AP282" s="259"/>
      <c r="AQ282" s="259"/>
      <c r="AR282" s="259"/>
      <c r="AS282" s="259"/>
      <c r="AT282" s="260"/>
    </row>
    <row r="283" spans="1:46" ht="27" customHeight="1">
      <c r="A283" s="252"/>
      <c r="B283" s="253"/>
      <c r="C283" s="258"/>
      <c r="D283" s="258"/>
      <c r="E283" s="258"/>
      <c r="F283" s="258"/>
      <c r="G283" s="258"/>
      <c r="H283" s="258"/>
      <c r="I283" s="258"/>
      <c r="J283" s="258"/>
      <c r="K283" s="258"/>
      <c r="L283" s="258"/>
      <c r="M283" s="258"/>
      <c r="N283" s="258"/>
      <c r="O283" s="258"/>
      <c r="P283" s="258"/>
      <c r="Q283" s="258"/>
      <c r="R283" s="258"/>
      <c r="S283" s="258"/>
      <c r="T283" s="258"/>
      <c r="U283" s="258"/>
      <c r="V283" s="258"/>
      <c r="W283" s="258"/>
      <c r="X283" s="258"/>
      <c r="Y283" s="258"/>
      <c r="Z283" s="258"/>
      <c r="AA283" s="258"/>
      <c r="AB283" s="258"/>
      <c r="AC283" s="258"/>
      <c r="AD283" s="258"/>
      <c r="AE283" s="258"/>
      <c r="AF283" s="259"/>
      <c r="AG283" s="259"/>
      <c r="AH283" s="259"/>
      <c r="AI283" s="259"/>
      <c r="AJ283" s="259"/>
      <c r="AK283" s="259"/>
      <c r="AL283" s="259"/>
      <c r="AM283" s="259"/>
      <c r="AN283" s="259"/>
      <c r="AO283" s="259"/>
      <c r="AP283" s="259"/>
      <c r="AQ283" s="259"/>
      <c r="AR283" s="259"/>
      <c r="AS283" s="259"/>
      <c r="AT283" s="260"/>
    </row>
    <row r="284" spans="1:46" ht="27" customHeight="1">
      <c r="A284" s="252"/>
      <c r="B284" s="253"/>
      <c r="C284" s="258"/>
      <c r="D284" s="258"/>
      <c r="E284" s="258"/>
      <c r="F284" s="258"/>
      <c r="G284" s="258"/>
      <c r="H284" s="258"/>
      <c r="I284" s="258"/>
      <c r="J284" s="258"/>
      <c r="K284" s="258"/>
      <c r="L284" s="258"/>
      <c r="M284" s="258"/>
      <c r="N284" s="258"/>
      <c r="O284" s="258"/>
      <c r="P284" s="258"/>
      <c r="Q284" s="258"/>
      <c r="R284" s="258"/>
      <c r="S284" s="258"/>
      <c r="T284" s="258"/>
      <c r="U284" s="258"/>
      <c r="V284" s="258"/>
      <c r="W284" s="258"/>
      <c r="X284" s="258"/>
      <c r="Y284" s="258"/>
      <c r="Z284" s="258"/>
      <c r="AA284" s="258"/>
      <c r="AB284" s="258"/>
      <c r="AC284" s="258"/>
      <c r="AD284" s="258"/>
      <c r="AE284" s="258"/>
      <c r="AF284" s="259"/>
      <c r="AG284" s="259"/>
      <c r="AH284" s="259"/>
      <c r="AI284" s="259"/>
      <c r="AJ284" s="259"/>
      <c r="AK284" s="259"/>
      <c r="AL284" s="259"/>
      <c r="AM284" s="259"/>
      <c r="AN284" s="259"/>
      <c r="AO284" s="259"/>
      <c r="AP284" s="259"/>
      <c r="AQ284" s="259"/>
      <c r="AR284" s="259"/>
      <c r="AS284" s="259"/>
      <c r="AT284" s="260"/>
    </row>
    <row r="285" spans="1:46" ht="27" customHeight="1">
      <c r="A285" s="252"/>
      <c r="B285" s="253"/>
      <c r="N285" s="258"/>
      <c r="O285" s="258"/>
      <c r="P285" s="258"/>
      <c r="Q285" s="258"/>
      <c r="R285" s="258"/>
      <c r="S285" s="258"/>
      <c r="T285" s="258"/>
      <c r="U285" s="258"/>
      <c r="V285" s="258"/>
      <c r="W285" s="258"/>
      <c r="X285" s="258"/>
      <c r="Y285" s="258"/>
      <c r="Z285" s="258"/>
      <c r="AA285" s="258"/>
      <c r="AB285" s="258"/>
      <c r="AC285" s="258"/>
      <c r="AD285" s="258"/>
      <c r="AE285" s="258"/>
      <c r="AF285" s="259"/>
      <c r="AG285" s="259"/>
      <c r="AH285" s="259"/>
      <c r="AI285" s="259"/>
      <c r="AJ285" s="259"/>
      <c r="AK285" s="259"/>
      <c r="AL285" s="259"/>
      <c r="AM285" s="259"/>
      <c r="AN285" s="259"/>
      <c r="AO285" s="259"/>
      <c r="AP285" s="259"/>
      <c r="AQ285" s="259"/>
      <c r="AR285" s="259"/>
      <c r="AS285" s="259"/>
      <c r="AT285" s="260"/>
    </row>
    <row r="286" spans="1:46" ht="29.25" customHeight="1">
      <c r="A286" s="252"/>
      <c r="B286" s="269"/>
      <c r="N286" s="258"/>
      <c r="O286" s="258"/>
      <c r="P286" s="258"/>
      <c r="Q286" s="258"/>
      <c r="R286" s="258"/>
      <c r="S286" s="258"/>
      <c r="T286" s="258"/>
      <c r="U286" s="258"/>
      <c r="V286" s="258"/>
      <c r="W286" s="258"/>
      <c r="X286" s="258"/>
      <c r="Y286" s="258"/>
      <c r="Z286" s="258"/>
      <c r="AA286" s="258"/>
      <c r="AB286" s="258"/>
      <c r="AC286" s="258"/>
      <c r="AD286" s="258"/>
      <c r="AE286" s="258"/>
      <c r="AF286" s="259"/>
      <c r="AG286" s="259"/>
      <c r="AH286" s="259"/>
      <c r="AI286" s="259"/>
      <c r="AJ286" s="259"/>
      <c r="AK286" s="259"/>
      <c r="AL286" s="259"/>
      <c r="AM286" s="259"/>
      <c r="AN286" s="259"/>
      <c r="AO286" s="259"/>
      <c r="AP286" s="259"/>
      <c r="AQ286" s="259"/>
      <c r="AR286" s="259"/>
      <c r="AS286" s="259"/>
      <c r="AT286" s="260"/>
    </row>
    <row r="287" spans="1:46" ht="23.25" customHeight="1">
      <c r="A287" s="252"/>
      <c r="B287" s="269"/>
      <c r="N287" s="258"/>
      <c r="O287" s="270"/>
      <c r="P287" s="270"/>
      <c r="Q287" s="270"/>
      <c r="R287" s="270"/>
      <c r="S287" s="270"/>
      <c r="T287" s="270"/>
      <c r="U287" s="270"/>
      <c r="V287" s="258"/>
      <c r="W287" s="258"/>
      <c r="X287" s="258"/>
      <c r="Y287" s="258"/>
      <c r="Z287" s="258"/>
      <c r="AA287" s="258"/>
      <c r="AB287" s="258"/>
      <c r="AC287" s="258"/>
      <c r="AD287" s="258"/>
      <c r="AE287" s="258"/>
      <c r="AF287" s="259"/>
      <c r="AG287" s="259"/>
      <c r="AH287" s="259"/>
      <c r="AI287" s="259"/>
      <c r="AJ287" s="259"/>
      <c r="AK287" s="259"/>
      <c r="AL287" s="259"/>
      <c r="AM287" s="259"/>
      <c r="AN287" s="259"/>
      <c r="AO287" s="259"/>
      <c r="AP287" s="259"/>
      <c r="AQ287" s="259"/>
      <c r="AR287" s="259"/>
      <c r="AS287" s="259"/>
      <c r="AT287" s="260"/>
    </row>
    <row r="288" spans="1:46" ht="9" customHeight="1">
      <c r="A288" s="252"/>
      <c r="B288" s="269"/>
      <c r="N288" s="271"/>
      <c r="O288" s="258"/>
      <c r="P288" s="258"/>
      <c r="Q288" s="258"/>
      <c r="R288" s="258"/>
      <c r="S288" s="258"/>
      <c r="T288" s="258"/>
      <c r="U288" s="258"/>
      <c r="V288" s="258"/>
      <c r="W288" s="258"/>
      <c r="X288" s="258"/>
      <c r="Y288" s="258"/>
      <c r="Z288" s="258"/>
      <c r="AA288" s="258"/>
      <c r="AB288" s="258"/>
      <c r="AC288" s="258"/>
      <c r="AD288" s="258"/>
      <c r="AE288" s="258"/>
      <c r="AF288" s="259"/>
      <c r="AG288" s="259"/>
      <c r="AH288" s="259"/>
      <c r="AI288" s="259"/>
      <c r="AJ288" s="259"/>
      <c r="AK288" s="259"/>
      <c r="AL288" s="259"/>
      <c r="AM288" s="259"/>
      <c r="AN288" s="259"/>
      <c r="AO288" s="259"/>
      <c r="AP288" s="259"/>
      <c r="AQ288" s="259"/>
      <c r="AR288" s="259"/>
      <c r="AS288" s="259"/>
      <c r="AT288" s="260"/>
    </row>
    <row r="289" spans="1:46" ht="52.5" customHeight="1">
      <c r="A289" s="252"/>
      <c r="B289" s="269"/>
      <c r="N289" s="258"/>
      <c r="O289" s="257"/>
      <c r="P289" s="258"/>
      <c r="Q289" s="258"/>
      <c r="R289" s="258"/>
      <c r="S289" s="258"/>
      <c r="T289" s="258"/>
      <c r="U289" s="258"/>
      <c r="V289" s="258"/>
      <c r="W289" s="258"/>
      <c r="X289" s="258"/>
      <c r="Y289" s="258"/>
      <c r="Z289" s="258"/>
      <c r="AA289" s="258"/>
      <c r="AB289" s="258"/>
      <c r="AC289" s="258"/>
      <c r="AD289" s="258"/>
      <c r="AE289" s="258"/>
      <c r="AF289" s="259"/>
      <c r="AG289" s="259"/>
      <c r="AH289" s="259"/>
      <c r="AI289" s="259"/>
      <c r="AJ289" s="259"/>
      <c r="AK289" s="259"/>
      <c r="AL289" s="259"/>
      <c r="AM289" s="259"/>
      <c r="AN289" s="259"/>
      <c r="AO289" s="259"/>
      <c r="AP289" s="259"/>
      <c r="AQ289" s="259"/>
      <c r="AR289" s="259"/>
      <c r="AS289" s="259"/>
      <c r="AT289" s="260"/>
    </row>
    <row r="290" spans="1:46" ht="29.25" customHeight="1">
      <c r="A290" s="252"/>
      <c r="B290" s="269"/>
      <c r="N290" s="272"/>
      <c r="O290" s="36"/>
      <c r="P290" s="36"/>
      <c r="Q290" s="36"/>
      <c r="R290" s="36"/>
      <c r="S290" s="36"/>
      <c r="T290" s="36"/>
      <c r="U290" s="36"/>
      <c r="V290" s="258"/>
      <c r="W290" s="258"/>
      <c r="X290" s="258"/>
      <c r="Y290" s="258"/>
      <c r="Z290" s="258"/>
      <c r="AA290" s="258"/>
      <c r="AB290" s="258"/>
      <c r="AC290" s="258"/>
      <c r="AD290" s="258"/>
      <c r="AE290" s="258"/>
      <c r="AF290" s="259"/>
      <c r="AG290" s="259"/>
      <c r="AH290" s="259"/>
      <c r="AI290" s="259"/>
      <c r="AJ290" s="259"/>
      <c r="AK290" s="259"/>
      <c r="AL290" s="259"/>
      <c r="AM290" s="259"/>
      <c r="AN290" s="259"/>
      <c r="AO290" s="259"/>
      <c r="AP290" s="259"/>
      <c r="AQ290" s="259"/>
      <c r="AR290" s="259"/>
      <c r="AS290" s="259"/>
      <c r="AT290" s="260"/>
    </row>
    <row r="291" spans="1:46" ht="71.25" customHeight="1">
      <c r="A291" s="252"/>
      <c r="B291" s="269"/>
      <c r="N291" s="258"/>
      <c r="O291" s="36"/>
      <c r="P291" s="36"/>
      <c r="Q291" s="36"/>
      <c r="R291" s="36"/>
      <c r="S291" s="36"/>
      <c r="T291" s="36"/>
      <c r="U291" s="36"/>
      <c r="V291" s="258"/>
      <c r="W291" s="258"/>
      <c r="X291" s="258"/>
      <c r="Y291" s="258"/>
      <c r="Z291" s="258"/>
      <c r="AA291" s="258"/>
      <c r="AB291" s="258"/>
      <c r="AC291" s="258"/>
      <c r="AD291" s="258"/>
      <c r="AE291" s="258"/>
      <c r="AF291" s="259"/>
      <c r="AG291" s="259"/>
      <c r="AH291" s="259"/>
      <c r="AI291" s="259"/>
      <c r="AJ291" s="259"/>
      <c r="AK291" s="259"/>
      <c r="AL291" s="259"/>
      <c r="AM291" s="259"/>
      <c r="AN291" s="259"/>
      <c r="AO291" s="259"/>
      <c r="AP291" s="259"/>
      <c r="AQ291" s="259"/>
      <c r="AR291" s="259"/>
      <c r="AS291" s="259"/>
      <c r="AT291" s="260"/>
    </row>
    <row r="292" spans="1:46" ht="20.25" customHeight="1">
      <c r="A292" s="252"/>
      <c r="B292" s="269"/>
      <c r="N292" s="273"/>
      <c r="O292" s="258"/>
      <c r="P292" s="258"/>
      <c r="Q292" s="258"/>
      <c r="R292" s="258"/>
      <c r="S292" s="258"/>
      <c r="T292" s="258"/>
      <c r="U292" s="258"/>
      <c r="V292" s="258"/>
      <c r="W292" s="258"/>
      <c r="X292" s="258"/>
      <c r="Y292" s="258"/>
      <c r="Z292" s="258"/>
      <c r="AA292" s="258"/>
      <c r="AB292" s="258"/>
      <c r="AC292" s="258"/>
      <c r="AD292" s="258"/>
      <c r="AE292" s="258"/>
      <c r="AF292" s="259"/>
      <c r="AG292" s="259"/>
      <c r="AH292" s="259"/>
      <c r="AI292" s="259"/>
      <c r="AJ292" s="259"/>
      <c r="AK292" s="259"/>
      <c r="AL292" s="259"/>
      <c r="AM292" s="259"/>
      <c r="AN292" s="259"/>
      <c r="AO292" s="259"/>
      <c r="AP292" s="259"/>
      <c r="AQ292" s="259"/>
      <c r="AR292" s="259"/>
      <c r="AS292" s="259"/>
      <c r="AT292" s="260"/>
    </row>
    <row r="293" spans="1:46" ht="40.5" customHeight="1">
      <c r="A293" s="274"/>
      <c r="B293" s="275"/>
      <c r="N293" s="258"/>
      <c r="O293" s="258"/>
      <c r="P293" s="258"/>
      <c r="Q293" s="258"/>
      <c r="R293" s="258"/>
      <c r="S293" s="258"/>
      <c r="T293" s="258"/>
      <c r="U293" s="258"/>
      <c r="V293" s="258"/>
      <c r="W293" s="258"/>
      <c r="X293" s="258"/>
      <c r="Y293" s="258"/>
      <c r="Z293" s="258"/>
      <c r="AA293" s="258"/>
      <c r="AB293" s="258"/>
      <c r="AC293" s="258"/>
      <c r="AD293" s="258"/>
      <c r="AE293" s="258"/>
      <c r="AF293" s="259"/>
      <c r="AG293" s="259"/>
      <c r="AH293" s="259"/>
      <c r="AI293" s="259"/>
      <c r="AJ293" s="259"/>
      <c r="AK293" s="259"/>
      <c r="AL293" s="259"/>
      <c r="AM293" s="259"/>
      <c r="AN293" s="259"/>
      <c r="AO293" s="259"/>
      <c r="AP293" s="259"/>
      <c r="AQ293" s="259"/>
      <c r="AR293" s="259"/>
      <c r="AS293" s="259"/>
      <c r="AT293" s="260"/>
    </row>
    <row r="294" spans="1:46" ht="86.1" customHeight="1">
      <c r="A294" s="252"/>
      <c r="B294" s="269"/>
      <c r="N294" s="258"/>
      <c r="O294" s="258"/>
      <c r="P294" s="258"/>
      <c r="Q294" s="258"/>
      <c r="R294" s="258"/>
      <c r="S294" s="258"/>
      <c r="T294" s="258"/>
      <c r="U294" s="258"/>
      <c r="V294" s="258"/>
      <c r="W294" s="258"/>
      <c r="X294" s="258"/>
      <c r="Y294" s="258"/>
      <c r="Z294" s="258"/>
      <c r="AA294" s="258"/>
      <c r="AB294" s="258"/>
      <c r="AC294" s="258"/>
      <c r="AD294" s="258"/>
      <c r="AE294" s="258"/>
      <c r="AF294" s="259"/>
      <c r="AG294" s="259"/>
      <c r="AH294" s="259"/>
      <c r="AI294" s="259"/>
      <c r="AJ294" s="259"/>
      <c r="AK294" s="259"/>
      <c r="AL294" s="259"/>
      <c r="AM294" s="259"/>
      <c r="AN294" s="259"/>
      <c r="AO294" s="259"/>
      <c r="AP294" s="259"/>
      <c r="AQ294" s="259"/>
      <c r="AR294" s="259"/>
      <c r="AS294" s="259"/>
      <c r="AT294" s="260"/>
    </row>
    <row r="295" spans="1:46" ht="26.45" customHeight="1">
      <c r="A295" s="252"/>
      <c r="B295" s="269"/>
      <c r="N295" s="258"/>
      <c r="O295" s="258"/>
      <c r="P295" s="258"/>
      <c r="Q295" s="258"/>
      <c r="R295" s="258"/>
      <c r="S295" s="258"/>
      <c r="T295" s="258"/>
      <c r="U295" s="258"/>
      <c r="V295" s="258"/>
      <c r="W295" s="258"/>
      <c r="X295" s="258"/>
      <c r="Y295" s="258"/>
      <c r="Z295" s="258"/>
      <c r="AA295" s="258"/>
      <c r="AB295" s="258"/>
      <c r="AC295" s="258"/>
      <c r="AD295" s="258"/>
      <c r="AE295" s="258"/>
      <c r="AF295" s="259"/>
      <c r="AG295" s="259"/>
      <c r="AH295" s="259"/>
      <c r="AI295" s="259"/>
      <c r="AJ295" s="259"/>
      <c r="AK295" s="259"/>
      <c r="AL295" s="259"/>
      <c r="AM295" s="259"/>
      <c r="AN295" s="259"/>
      <c r="AO295" s="259"/>
      <c r="AP295" s="259"/>
      <c r="AQ295" s="259"/>
      <c r="AR295" s="259"/>
      <c r="AS295" s="259"/>
      <c r="AT295" s="260"/>
    </row>
    <row r="296" spans="1:46" ht="26.45" customHeight="1">
      <c r="A296" s="252"/>
      <c r="B296" s="269"/>
      <c r="N296" s="258"/>
      <c r="O296" s="258"/>
      <c r="P296" s="258"/>
      <c r="Q296" s="258"/>
      <c r="R296" s="258"/>
      <c r="S296" s="258"/>
      <c r="T296" s="258"/>
      <c r="U296" s="258"/>
      <c r="V296" s="258"/>
      <c r="W296" s="258"/>
      <c r="X296" s="258"/>
      <c r="Y296" s="258"/>
      <c r="Z296" s="258"/>
      <c r="AA296" s="258"/>
      <c r="AB296" s="258"/>
      <c r="AC296" s="258"/>
      <c r="AD296" s="258"/>
      <c r="AE296" s="258"/>
      <c r="AF296" s="259"/>
      <c r="AG296" s="259"/>
      <c r="AH296" s="259"/>
      <c r="AI296" s="259"/>
      <c r="AJ296" s="259"/>
      <c r="AK296" s="259"/>
      <c r="AL296" s="259"/>
      <c r="AM296" s="259"/>
      <c r="AN296" s="259"/>
      <c r="AO296" s="259"/>
      <c r="AP296" s="259"/>
      <c r="AQ296" s="259"/>
      <c r="AR296" s="259"/>
      <c r="AS296" s="259"/>
      <c r="AT296" s="260"/>
    </row>
    <row r="297" spans="1:46" ht="26.45" customHeight="1">
      <c r="A297" s="252"/>
      <c r="B297" s="269"/>
      <c r="N297" s="258"/>
      <c r="O297" s="258"/>
      <c r="P297" s="258"/>
      <c r="Q297" s="258"/>
      <c r="R297" s="258"/>
      <c r="S297" s="258"/>
      <c r="T297" s="258"/>
      <c r="U297" s="258"/>
      <c r="V297" s="258"/>
      <c r="W297" s="258"/>
      <c r="X297" s="258"/>
      <c r="Y297" s="258"/>
      <c r="Z297" s="258"/>
      <c r="AA297" s="258"/>
      <c r="AB297" s="258"/>
      <c r="AC297" s="258"/>
      <c r="AD297" s="258"/>
      <c r="AE297" s="258"/>
      <c r="AF297" s="259"/>
      <c r="AG297" s="259"/>
      <c r="AH297" s="259"/>
      <c r="AI297" s="259"/>
      <c r="AJ297" s="259"/>
      <c r="AK297" s="259"/>
      <c r="AL297" s="259"/>
      <c r="AM297" s="259"/>
      <c r="AN297" s="259"/>
      <c r="AO297" s="259"/>
      <c r="AP297" s="259"/>
      <c r="AQ297" s="259"/>
      <c r="AR297" s="259"/>
      <c r="AS297" s="259"/>
      <c r="AT297" s="260"/>
    </row>
    <row r="298" spans="1:46" ht="26.45" customHeight="1">
      <c r="A298" s="252"/>
      <c r="B298" s="269"/>
      <c r="N298" s="258"/>
      <c r="O298" s="258"/>
      <c r="P298" s="258"/>
      <c r="Q298" s="258"/>
      <c r="R298" s="258"/>
      <c r="S298" s="258"/>
      <c r="T298" s="258"/>
      <c r="U298" s="258"/>
      <c r="V298" s="258"/>
      <c r="W298" s="258"/>
      <c r="X298" s="258"/>
      <c r="Y298" s="258"/>
      <c r="Z298" s="258"/>
      <c r="AA298" s="258"/>
      <c r="AB298" s="258"/>
      <c r="AC298" s="258"/>
      <c r="AD298" s="258"/>
      <c r="AE298" s="258"/>
      <c r="AF298" s="259"/>
      <c r="AG298" s="259"/>
      <c r="AH298" s="259"/>
      <c r="AI298" s="259"/>
      <c r="AJ298" s="259"/>
      <c r="AK298" s="259"/>
      <c r="AL298" s="259"/>
      <c r="AM298" s="259"/>
      <c r="AN298" s="259"/>
      <c r="AO298" s="259"/>
      <c r="AP298" s="259"/>
      <c r="AQ298" s="259"/>
      <c r="AR298" s="259"/>
      <c r="AS298" s="259"/>
      <c r="AT298" s="260"/>
    </row>
    <row r="299" spans="1:46" ht="26.45" customHeight="1">
      <c r="A299" s="252"/>
      <c r="B299" s="269"/>
      <c r="N299" s="258"/>
      <c r="O299" s="271"/>
      <c r="P299" s="271"/>
      <c r="Q299" s="271"/>
      <c r="R299" s="271"/>
      <c r="S299" s="271"/>
      <c r="T299" s="271"/>
      <c r="U299" s="271"/>
      <c r="V299" s="271"/>
      <c r="W299" s="271"/>
      <c r="X299" s="271"/>
      <c r="Y299" s="271"/>
      <c r="Z299" s="271"/>
      <c r="AA299" s="271"/>
      <c r="AB299" s="271"/>
      <c r="AC299" s="271"/>
      <c r="AD299" s="271"/>
      <c r="AE299" s="271"/>
      <c r="AF299" s="276"/>
      <c r="AG299" s="276"/>
      <c r="AH299" s="276"/>
      <c r="AI299" s="276"/>
      <c r="AJ299" s="276"/>
      <c r="AK299" s="276"/>
      <c r="AL299" s="276"/>
      <c r="AM299" s="276"/>
      <c r="AN299" s="276"/>
      <c r="AO299" s="277"/>
      <c r="AP299" s="278"/>
      <c r="AQ299" s="278"/>
      <c r="AR299" s="278"/>
      <c r="AS299" s="278"/>
    </row>
    <row r="300" spans="1:46" ht="26.45" customHeight="1">
      <c r="A300" s="252"/>
      <c r="B300" s="269"/>
      <c r="N300" s="258"/>
      <c r="O300" s="258"/>
      <c r="P300" s="258"/>
      <c r="Q300" s="258"/>
      <c r="R300" s="258"/>
      <c r="S300" s="258"/>
      <c r="T300" s="258"/>
      <c r="U300" s="258"/>
      <c r="V300" s="258"/>
      <c r="W300" s="258"/>
      <c r="X300" s="258"/>
      <c r="Y300" s="258"/>
      <c r="Z300" s="258"/>
      <c r="AA300" s="258"/>
      <c r="AB300" s="258"/>
      <c r="AC300" s="258"/>
      <c r="AD300" s="258"/>
      <c r="AE300" s="258"/>
      <c r="AF300" s="259"/>
      <c r="AG300" s="259"/>
      <c r="AH300" s="259"/>
      <c r="AI300" s="259"/>
      <c r="AJ300" s="259"/>
      <c r="AK300" s="259"/>
      <c r="AL300" s="259"/>
      <c r="AM300" s="259"/>
      <c r="AN300" s="259"/>
      <c r="AO300" s="260"/>
    </row>
    <row r="301" spans="1:46" s="279" customFormat="1" ht="22.5" customHeight="1">
      <c r="A301" s="252"/>
      <c r="B301" s="269"/>
      <c r="N301" s="258"/>
      <c r="O301" s="272"/>
      <c r="P301" s="272"/>
      <c r="Q301" s="272"/>
      <c r="R301" s="272"/>
      <c r="S301" s="272"/>
      <c r="T301" s="272"/>
      <c r="U301" s="272"/>
      <c r="V301" s="272"/>
      <c r="W301" s="272"/>
      <c r="X301" s="272"/>
      <c r="Y301" s="272"/>
      <c r="Z301" s="272"/>
      <c r="AA301" s="272"/>
      <c r="AB301" s="272"/>
      <c r="AC301" s="272"/>
      <c r="AD301" s="272"/>
      <c r="AE301" s="272"/>
      <c r="AF301" s="280"/>
      <c r="AG301" s="280"/>
      <c r="AH301" s="280"/>
      <c r="AI301" s="280"/>
      <c r="AJ301" s="280"/>
      <c r="AK301" s="280"/>
      <c r="AL301" s="280"/>
      <c r="AM301" s="280"/>
      <c r="AN301" s="280"/>
      <c r="AO301" s="281"/>
    </row>
    <row r="302" spans="1:46" ht="15">
      <c r="A302" s="252"/>
      <c r="B302" s="269"/>
      <c r="N302" s="258"/>
      <c r="O302" s="258"/>
      <c r="P302" s="258"/>
      <c r="Q302" s="258"/>
      <c r="R302" s="258"/>
      <c r="S302" s="258"/>
      <c r="T302" s="258"/>
      <c r="U302" s="258"/>
      <c r="V302" s="258"/>
      <c r="W302" s="258"/>
      <c r="X302" s="258"/>
      <c r="Y302" s="258"/>
      <c r="Z302" s="258"/>
      <c r="AA302" s="258"/>
      <c r="AB302" s="258"/>
      <c r="AC302" s="258"/>
      <c r="AD302" s="258"/>
      <c r="AE302" s="258"/>
      <c r="AF302" s="259"/>
      <c r="AG302" s="259"/>
      <c r="AH302" s="259"/>
      <c r="AI302" s="259"/>
      <c r="AJ302" s="259"/>
      <c r="AK302" s="259"/>
      <c r="AL302" s="259"/>
      <c r="AM302" s="259"/>
      <c r="AN302" s="259"/>
      <c r="AO302" s="260"/>
    </row>
    <row r="303" spans="1:46" ht="15">
      <c r="A303" s="252"/>
      <c r="B303" s="269"/>
      <c r="N303" s="258"/>
      <c r="O303" s="258"/>
      <c r="P303" s="258"/>
      <c r="Q303" s="258"/>
      <c r="R303" s="258"/>
      <c r="S303" s="258"/>
      <c r="T303" s="258"/>
      <c r="U303" s="258"/>
      <c r="V303" s="258"/>
      <c r="W303" s="258"/>
      <c r="X303" s="258"/>
      <c r="Y303" s="258"/>
      <c r="Z303" s="258"/>
      <c r="AA303" s="258"/>
      <c r="AB303" s="258"/>
      <c r="AC303" s="258"/>
      <c r="AD303" s="258"/>
      <c r="AE303" s="258"/>
      <c r="AF303" s="259"/>
      <c r="AG303" s="259"/>
      <c r="AH303" s="259"/>
      <c r="AI303" s="259"/>
      <c r="AJ303" s="259"/>
      <c r="AK303" s="259"/>
      <c r="AL303" s="259"/>
      <c r="AM303" s="259"/>
      <c r="AN303" s="259"/>
      <c r="AO303" s="260"/>
    </row>
    <row r="304" spans="1:46" ht="15">
      <c r="A304" s="252"/>
      <c r="B304" s="269"/>
      <c r="N304" s="258"/>
      <c r="O304" s="258"/>
      <c r="P304" s="258"/>
      <c r="Q304" s="258"/>
      <c r="R304" s="258"/>
      <c r="S304" s="258"/>
      <c r="T304" s="258"/>
      <c r="U304" s="258"/>
      <c r="V304" s="258"/>
      <c r="W304" s="258"/>
      <c r="X304" s="258"/>
      <c r="Y304" s="258"/>
      <c r="Z304" s="258"/>
      <c r="AA304" s="258"/>
      <c r="AB304" s="258"/>
      <c r="AC304" s="258"/>
      <c r="AD304" s="258"/>
      <c r="AE304" s="258"/>
      <c r="AF304" s="259"/>
      <c r="AG304" s="259"/>
      <c r="AH304" s="259"/>
      <c r="AI304" s="259"/>
      <c r="AJ304" s="259"/>
      <c r="AK304" s="259"/>
      <c r="AL304" s="259"/>
      <c r="AM304" s="259"/>
      <c r="AN304" s="259"/>
      <c r="AO304" s="260"/>
    </row>
    <row r="305" spans="1:46" ht="31.5" customHeight="1">
      <c r="A305" s="252"/>
      <c r="B305" s="269"/>
      <c r="N305" s="258"/>
      <c r="O305" s="258"/>
      <c r="P305" s="258"/>
      <c r="Q305" s="258"/>
      <c r="R305" s="258"/>
      <c r="S305" s="258"/>
      <c r="T305" s="258"/>
      <c r="U305" s="258"/>
      <c r="V305" s="258"/>
      <c r="W305" s="258"/>
      <c r="X305" s="258"/>
      <c r="Y305" s="258"/>
      <c r="Z305" s="258"/>
      <c r="AA305" s="258"/>
      <c r="AB305" s="258"/>
      <c r="AC305" s="258"/>
      <c r="AD305" s="258"/>
      <c r="AE305" s="258"/>
      <c r="AF305" s="259"/>
      <c r="AG305" s="259"/>
      <c r="AH305" s="259"/>
      <c r="AI305" s="259"/>
      <c r="AJ305" s="259"/>
      <c r="AK305" s="259"/>
      <c r="AL305" s="259"/>
      <c r="AM305" s="259"/>
      <c r="AN305" s="259"/>
      <c r="AO305" s="260"/>
    </row>
    <row r="306" spans="1:46" ht="28.5" customHeight="1">
      <c r="A306" s="252"/>
      <c r="B306" s="269"/>
      <c r="N306" s="258"/>
      <c r="O306" s="258"/>
      <c r="P306" s="258"/>
      <c r="Q306" s="258"/>
      <c r="R306" s="258"/>
      <c r="S306" s="258"/>
      <c r="T306" s="258"/>
      <c r="U306" s="258"/>
      <c r="V306" s="258"/>
      <c r="W306" s="258"/>
      <c r="X306" s="258"/>
      <c r="Y306" s="258"/>
      <c r="Z306" s="258"/>
      <c r="AA306" s="258"/>
      <c r="AB306" s="258"/>
      <c r="AC306" s="258"/>
      <c r="AD306" s="258"/>
      <c r="AE306" s="258"/>
      <c r="AF306" s="259"/>
      <c r="AG306" s="259"/>
      <c r="AH306" s="259"/>
      <c r="AI306" s="259"/>
      <c r="AJ306" s="259"/>
      <c r="AK306" s="259"/>
      <c r="AL306" s="259"/>
      <c r="AM306" s="259"/>
      <c r="AN306" s="259"/>
      <c r="AO306" s="260"/>
    </row>
    <row r="307" spans="1:46" ht="29.25" customHeight="1">
      <c r="A307" s="252"/>
      <c r="B307" s="269"/>
      <c r="N307" s="258"/>
      <c r="O307" s="258"/>
      <c r="P307" s="258"/>
      <c r="Q307" s="258"/>
      <c r="R307" s="258"/>
      <c r="S307" s="258"/>
      <c r="T307" s="258"/>
      <c r="U307" s="258"/>
      <c r="V307" s="258"/>
      <c r="W307" s="258"/>
      <c r="X307" s="258"/>
      <c r="Y307" s="258"/>
      <c r="Z307" s="258"/>
      <c r="AA307" s="258"/>
      <c r="AB307" s="258"/>
      <c r="AC307" s="258"/>
      <c r="AD307" s="258"/>
      <c r="AE307" s="258"/>
      <c r="AF307" s="259"/>
      <c r="AG307" s="259"/>
      <c r="AH307" s="259"/>
      <c r="AI307" s="259"/>
      <c r="AJ307" s="259"/>
      <c r="AK307" s="259"/>
      <c r="AL307" s="259"/>
      <c r="AM307" s="259"/>
      <c r="AN307" s="259"/>
      <c r="AO307" s="260"/>
    </row>
    <row r="308" spans="1:46" ht="29.25" customHeight="1">
      <c r="A308" s="252"/>
      <c r="B308" s="269"/>
      <c r="N308" s="258"/>
      <c r="O308" s="258"/>
      <c r="P308" s="258"/>
      <c r="Q308" s="258"/>
      <c r="R308" s="258"/>
      <c r="S308" s="258"/>
      <c r="T308" s="258"/>
      <c r="U308" s="258"/>
      <c r="V308" s="258"/>
      <c r="W308" s="258"/>
      <c r="X308" s="258"/>
      <c r="Y308" s="258"/>
      <c r="Z308" s="258"/>
      <c r="AA308" s="258"/>
      <c r="AB308" s="258"/>
      <c r="AC308" s="258"/>
      <c r="AD308" s="258"/>
      <c r="AE308" s="258"/>
      <c r="AF308" s="259"/>
      <c r="AG308" s="259"/>
      <c r="AH308" s="259"/>
      <c r="AI308" s="259"/>
      <c r="AJ308" s="259"/>
      <c r="AK308" s="259"/>
      <c r="AL308" s="259"/>
      <c r="AM308" s="259"/>
      <c r="AN308" s="259"/>
      <c r="AO308" s="260"/>
    </row>
    <row r="309" spans="1:46" ht="29.25" customHeight="1">
      <c r="A309" s="252"/>
      <c r="B309" s="269"/>
      <c r="N309" s="258"/>
      <c r="O309" s="258"/>
      <c r="P309" s="258"/>
      <c r="Q309" s="258"/>
      <c r="R309" s="258"/>
      <c r="S309" s="258"/>
      <c r="T309" s="258"/>
      <c r="U309" s="258"/>
      <c r="V309" s="258"/>
      <c r="W309" s="258"/>
      <c r="X309" s="258"/>
      <c r="Y309" s="258"/>
      <c r="Z309" s="258"/>
      <c r="AA309" s="258"/>
      <c r="AB309" s="258"/>
      <c r="AC309" s="258"/>
      <c r="AD309" s="258"/>
      <c r="AE309" s="258"/>
      <c r="AF309" s="259"/>
      <c r="AG309" s="259"/>
      <c r="AH309" s="259"/>
      <c r="AI309" s="259"/>
      <c r="AJ309" s="259"/>
      <c r="AK309" s="259"/>
      <c r="AL309" s="259"/>
      <c r="AM309" s="259"/>
      <c r="AN309" s="259"/>
      <c r="AO309" s="260"/>
    </row>
    <row r="310" spans="1:46" ht="29.25" customHeight="1">
      <c r="A310" s="252"/>
      <c r="B310" s="269"/>
      <c r="N310" s="258"/>
      <c r="O310" s="258"/>
      <c r="P310" s="258"/>
      <c r="Q310" s="258"/>
      <c r="R310" s="258"/>
      <c r="S310" s="258"/>
      <c r="T310" s="258"/>
      <c r="U310" s="258"/>
      <c r="V310" s="258"/>
      <c r="W310" s="258"/>
      <c r="X310" s="258"/>
      <c r="Y310" s="258"/>
      <c r="Z310" s="258"/>
      <c r="AA310" s="258"/>
      <c r="AB310" s="258"/>
      <c r="AC310" s="258"/>
      <c r="AD310" s="258"/>
      <c r="AE310" s="258"/>
      <c r="AF310" s="259"/>
      <c r="AG310" s="259"/>
      <c r="AH310" s="259"/>
      <c r="AI310" s="259"/>
      <c r="AJ310" s="259"/>
      <c r="AK310" s="259"/>
      <c r="AL310" s="259"/>
      <c r="AM310" s="259"/>
      <c r="AN310" s="259"/>
      <c r="AO310" s="260"/>
    </row>
    <row r="311" spans="1:46" ht="29.25" customHeight="1">
      <c r="A311" s="252"/>
      <c r="B311" s="269"/>
      <c r="N311" s="258"/>
      <c r="O311" s="258"/>
      <c r="P311" s="258"/>
      <c r="Q311" s="258"/>
      <c r="R311" s="258"/>
      <c r="S311" s="258"/>
      <c r="T311" s="258"/>
      <c r="U311" s="258"/>
      <c r="V311" s="258"/>
      <c r="W311" s="258"/>
      <c r="X311" s="258"/>
      <c r="Y311" s="258"/>
      <c r="Z311" s="258"/>
      <c r="AA311" s="258"/>
      <c r="AB311" s="258"/>
      <c r="AC311" s="258"/>
      <c r="AD311" s="258"/>
      <c r="AE311" s="258"/>
      <c r="AF311" s="259"/>
      <c r="AG311" s="259"/>
      <c r="AH311" s="259"/>
      <c r="AI311" s="259"/>
      <c r="AJ311" s="259"/>
      <c r="AK311" s="259"/>
      <c r="AL311" s="259"/>
      <c r="AM311" s="259"/>
      <c r="AN311" s="259"/>
      <c r="AO311" s="260"/>
    </row>
    <row r="312" spans="1:46" ht="18.75" customHeight="1">
      <c r="A312" s="252"/>
      <c r="B312" s="269"/>
      <c r="N312" s="258"/>
      <c r="O312" s="258"/>
      <c r="P312" s="258"/>
      <c r="Q312" s="258"/>
      <c r="R312" s="258"/>
      <c r="S312" s="258"/>
      <c r="T312" s="258"/>
      <c r="U312" s="258"/>
      <c r="V312" s="258"/>
      <c r="W312" s="258"/>
      <c r="X312" s="258"/>
      <c r="Y312" s="258"/>
      <c r="Z312" s="258"/>
      <c r="AA312" s="258"/>
      <c r="AB312" s="258"/>
      <c r="AC312" s="258"/>
      <c r="AD312" s="258"/>
      <c r="AE312" s="258"/>
      <c r="AF312" s="259"/>
      <c r="AG312" s="259"/>
      <c r="AH312" s="259"/>
      <c r="AI312" s="259"/>
      <c r="AJ312" s="259"/>
      <c r="AK312" s="259"/>
      <c r="AL312" s="259"/>
      <c r="AM312" s="259"/>
      <c r="AN312" s="259"/>
      <c r="AO312" s="260"/>
    </row>
    <row r="313" spans="1:46" ht="15">
      <c r="A313" s="274"/>
      <c r="B313" s="275"/>
      <c r="N313" s="258"/>
      <c r="O313" s="258"/>
      <c r="P313" s="258"/>
      <c r="Q313" s="258"/>
      <c r="R313" s="258"/>
      <c r="S313" s="258"/>
      <c r="T313" s="258"/>
      <c r="U313" s="258"/>
      <c r="V313" s="258"/>
      <c r="W313" s="258"/>
      <c r="X313" s="258"/>
      <c r="Y313" s="258"/>
      <c r="Z313" s="258"/>
      <c r="AA313" s="258"/>
      <c r="AB313" s="258"/>
      <c r="AC313" s="258"/>
      <c r="AD313" s="258"/>
      <c r="AE313" s="258"/>
      <c r="AF313" s="259"/>
      <c r="AG313" s="259"/>
      <c r="AH313" s="259"/>
      <c r="AI313" s="259"/>
      <c r="AJ313" s="259"/>
      <c r="AK313" s="259"/>
      <c r="AL313" s="259"/>
      <c r="AM313" s="259"/>
      <c r="AN313" s="259"/>
      <c r="AO313" s="260"/>
    </row>
    <row r="314" spans="1:46" ht="33.75" customHeight="1">
      <c r="A314" s="274"/>
      <c r="B314" s="275"/>
      <c r="N314" s="258"/>
      <c r="O314" s="258"/>
      <c r="P314" s="258"/>
      <c r="Q314" s="258"/>
      <c r="R314" s="258"/>
      <c r="S314" s="258"/>
      <c r="T314" s="258"/>
      <c r="U314" s="258"/>
      <c r="V314" s="258"/>
      <c r="W314" s="258"/>
      <c r="X314" s="258"/>
      <c r="Y314" s="258"/>
      <c r="Z314" s="258"/>
      <c r="AA314" s="258"/>
      <c r="AB314" s="258"/>
      <c r="AC314" s="258"/>
      <c r="AD314" s="258"/>
      <c r="AE314" s="258"/>
      <c r="AF314" s="259"/>
      <c r="AG314" s="259"/>
      <c r="AH314" s="259"/>
      <c r="AI314" s="259"/>
      <c r="AJ314" s="259"/>
      <c r="AK314" s="259"/>
      <c r="AL314" s="259"/>
      <c r="AM314" s="259"/>
      <c r="AN314" s="259"/>
      <c r="AO314" s="260"/>
    </row>
    <row r="315" spans="1:46" ht="29.25" customHeight="1">
      <c r="A315" s="274"/>
      <c r="B315" s="275"/>
      <c r="N315" s="258"/>
      <c r="O315" s="258"/>
      <c r="P315" s="258"/>
      <c r="Q315" s="258"/>
      <c r="R315" s="258"/>
      <c r="S315" s="258"/>
      <c r="T315" s="258"/>
      <c r="U315" s="258"/>
      <c r="V315" s="258"/>
      <c r="W315" s="258"/>
      <c r="X315" s="258"/>
      <c r="Y315" s="258"/>
      <c r="Z315" s="258"/>
      <c r="AA315" s="258"/>
      <c r="AB315" s="258"/>
      <c r="AC315" s="258"/>
      <c r="AD315" s="258"/>
      <c r="AE315" s="258"/>
      <c r="AF315" s="259"/>
      <c r="AG315" s="259"/>
      <c r="AH315" s="259"/>
      <c r="AI315" s="259"/>
      <c r="AJ315" s="259"/>
      <c r="AK315" s="259"/>
      <c r="AL315" s="259"/>
      <c r="AM315" s="259"/>
      <c r="AN315" s="259"/>
      <c r="AO315" s="259"/>
      <c r="AP315" s="259"/>
      <c r="AQ315" s="259"/>
      <c r="AR315" s="259"/>
      <c r="AS315" s="259"/>
      <c r="AT315" s="260"/>
    </row>
    <row r="316" spans="1:46" ht="23.25" customHeight="1">
      <c r="A316" s="274"/>
      <c r="B316" s="275"/>
      <c r="N316" s="258"/>
      <c r="O316" s="270"/>
      <c r="P316" s="270"/>
      <c r="Q316" s="270"/>
      <c r="R316" s="270"/>
      <c r="S316" s="270"/>
      <c r="T316" s="270"/>
      <c r="U316" s="270"/>
      <c r="V316" s="258"/>
      <c r="W316" s="258"/>
      <c r="X316" s="258"/>
      <c r="Y316" s="258"/>
      <c r="Z316" s="258"/>
      <c r="AA316" s="258"/>
      <c r="AB316" s="258"/>
      <c r="AC316" s="258"/>
      <c r="AD316" s="258"/>
      <c r="AE316" s="258"/>
      <c r="AF316" s="259"/>
      <c r="AG316" s="259"/>
      <c r="AH316" s="259"/>
      <c r="AI316" s="259"/>
      <c r="AJ316" s="259"/>
      <c r="AK316" s="259"/>
      <c r="AL316" s="259"/>
      <c r="AM316" s="259"/>
      <c r="AN316" s="259"/>
      <c r="AO316" s="259"/>
      <c r="AP316" s="259"/>
      <c r="AQ316" s="259"/>
      <c r="AR316" s="259"/>
      <c r="AS316" s="259"/>
      <c r="AT316" s="260"/>
    </row>
    <row r="317" spans="1:46" ht="9" customHeight="1">
      <c r="A317" s="274"/>
      <c r="B317" s="275"/>
      <c r="N317" s="271"/>
      <c r="O317" s="258"/>
      <c r="P317" s="258"/>
      <c r="Q317" s="258"/>
      <c r="R317" s="258"/>
      <c r="S317" s="258"/>
      <c r="T317" s="258"/>
      <c r="U317" s="258"/>
      <c r="V317" s="258"/>
      <c r="W317" s="258"/>
      <c r="X317" s="258"/>
      <c r="Y317" s="258"/>
      <c r="Z317" s="258"/>
      <c r="AA317" s="258"/>
      <c r="AB317" s="258"/>
      <c r="AC317" s="258"/>
      <c r="AD317" s="258"/>
      <c r="AE317" s="258"/>
      <c r="AF317" s="259"/>
      <c r="AG317" s="259"/>
      <c r="AH317" s="259"/>
      <c r="AI317" s="259"/>
      <c r="AJ317" s="259"/>
      <c r="AK317" s="259"/>
      <c r="AL317" s="259"/>
      <c r="AM317" s="259"/>
      <c r="AN317" s="259"/>
      <c r="AO317" s="259"/>
      <c r="AP317" s="259"/>
      <c r="AQ317" s="259"/>
      <c r="AR317" s="259"/>
      <c r="AS317" s="259"/>
      <c r="AT317" s="260"/>
    </row>
    <row r="318" spans="1:46" ht="35.25" customHeight="1">
      <c r="A318" s="252"/>
      <c r="B318" s="269"/>
      <c r="N318" s="258"/>
      <c r="O318" s="258"/>
      <c r="P318" s="258"/>
      <c r="Q318" s="258"/>
      <c r="R318" s="258"/>
      <c r="S318" s="258"/>
      <c r="T318" s="258"/>
      <c r="U318" s="258"/>
      <c r="V318" s="258"/>
      <c r="W318" s="258"/>
      <c r="X318" s="258"/>
      <c r="Y318" s="258"/>
      <c r="Z318" s="258"/>
      <c r="AA318" s="258"/>
      <c r="AB318" s="258"/>
      <c r="AC318" s="258"/>
      <c r="AD318" s="258"/>
      <c r="AE318" s="258"/>
      <c r="AF318" s="259"/>
      <c r="AG318" s="259"/>
      <c r="AH318" s="259"/>
      <c r="AI318" s="259"/>
      <c r="AJ318" s="259"/>
      <c r="AK318" s="259"/>
      <c r="AL318" s="259"/>
      <c r="AM318" s="259"/>
      <c r="AN318" s="259"/>
      <c r="AO318" s="260"/>
    </row>
    <row r="319" spans="1:46" ht="35.25" customHeight="1">
      <c r="A319" s="252"/>
      <c r="B319" s="269"/>
      <c r="N319" s="258"/>
      <c r="O319" s="258"/>
      <c r="P319" s="258"/>
      <c r="Q319" s="258"/>
      <c r="R319" s="258"/>
      <c r="S319" s="258"/>
      <c r="T319" s="258"/>
      <c r="U319" s="258"/>
      <c r="V319" s="258"/>
      <c r="W319" s="258"/>
      <c r="X319" s="258"/>
      <c r="Y319" s="258"/>
      <c r="Z319" s="258"/>
      <c r="AA319" s="258"/>
      <c r="AB319" s="258"/>
      <c r="AC319" s="258"/>
      <c r="AD319" s="258"/>
      <c r="AE319" s="258"/>
      <c r="AF319" s="259"/>
      <c r="AG319" s="259"/>
      <c r="AH319" s="259"/>
      <c r="AI319" s="259"/>
      <c r="AJ319" s="259"/>
      <c r="AK319" s="259"/>
      <c r="AL319" s="259"/>
      <c r="AM319" s="259"/>
      <c r="AN319" s="259"/>
      <c r="AO319" s="260"/>
    </row>
    <row r="320" spans="1:46" ht="74.25" customHeight="1">
      <c r="A320" s="252"/>
      <c r="B320" s="269"/>
      <c r="N320" s="258"/>
      <c r="O320" s="258"/>
      <c r="P320" s="258"/>
      <c r="Q320" s="258"/>
      <c r="R320" s="258"/>
      <c r="S320" s="258"/>
      <c r="T320" s="258"/>
      <c r="U320" s="258"/>
      <c r="V320" s="258"/>
      <c r="W320" s="258"/>
      <c r="X320" s="258"/>
      <c r="Y320" s="258"/>
      <c r="Z320" s="258"/>
      <c r="AA320" s="258"/>
      <c r="AB320" s="258"/>
      <c r="AC320" s="258"/>
      <c r="AD320" s="258"/>
      <c r="AE320" s="258"/>
      <c r="AF320" s="259"/>
      <c r="AG320" s="259"/>
      <c r="AH320" s="259"/>
      <c r="AI320" s="259"/>
      <c r="AJ320" s="259"/>
      <c r="AK320" s="259"/>
      <c r="AL320" s="259"/>
      <c r="AM320" s="259"/>
      <c r="AN320" s="259"/>
      <c r="AO320" s="260"/>
    </row>
    <row r="321" spans="1:41" s="279" customFormat="1" ht="35.25" customHeight="1">
      <c r="A321" s="252"/>
      <c r="B321" s="269"/>
      <c r="N321" s="258"/>
      <c r="O321" s="258"/>
      <c r="P321" s="258"/>
      <c r="Q321" s="258"/>
      <c r="R321" s="258"/>
      <c r="S321" s="258"/>
      <c r="T321" s="258"/>
      <c r="U321" s="258"/>
      <c r="V321" s="258"/>
      <c r="W321" s="258"/>
      <c r="X321" s="258"/>
      <c r="Y321" s="258"/>
      <c r="Z321" s="258"/>
      <c r="AA321" s="258"/>
      <c r="AB321" s="258"/>
      <c r="AC321" s="258"/>
      <c r="AD321" s="258"/>
      <c r="AE321" s="258"/>
      <c r="AF321" s="259"/>
      <c r="AG321" s="259"/>
      <c r="AH321" s="259"/>
      <c r="AI321" s="259"/>
      <c r="AJ321" s="259"/>
      <c r="AK321" s="259"/>
      <c r="AL321" s="259"/>
      <c r="AM321" s="259"/>
      <c r="AN321" s="280"/>
      <c r="AO321" s="281"/>
    </row>
    <row r="322" spans="1:41" s="279" customFormat="1" ht="39.75" customHeight="1">
      <c r="A322" s="252"/>
      <c r="B322" s="269"/>
      <c r="N322" s="258"/>
      <c r="O322" s="258"/>
      <c r="P322" s="258"/>
      <c r="Q322" s="258"/>
      <c r="R322" s="258"/>
      <c r="S322" s="258"/>
      <c r="T322" s="258"/>
      <c r="U322" s="258"/>
      <c r="V322" s="258"/>
      <c r="W322" s="258"/>
      <c r="X322" s="258"/>
      <c r="Y322" s="258"/>
      <c r="Z322" s="258"/>
      <c r="AA322" s="258"/>
      <c r="AB322" s="258"/>
      <c r="AC322" s="258"/>
      <c r="AD322" s="258"/>
      <c r="AE322" s="258"/>
      <c r="AF322" s="259"/>
      <c r="AG322" s="259"/>
      <c r="AH322" s="259"/>
      <c r="AI322" s="259"/>
      <c r="AJ322" s="259"/>
      <c r="AK322" s="259"/>
      <c r="AL322" s="259"/>
      <c r="AM322" s="259"/>
      <c r="AN322" s="280"/>
      <c r="AO322" s="281"/>
    </row>
    <row r="323" spans="1:41" ht="29.25" customHeight="1">
      <c r="A323" s="274"/>
      <c r="B323" s="275"/>
      <c r="N323" s="258"/>
      <c r="O323" s="258"/>
      <c r="P323" s="258"/>
      <c r="Q323" s="258"/>
      <c r="R323" s="258"/>
      <c r="S323" s="258"/>
      <c r="T323" s="258"/>
      <c r="U323" s="258"/>
      <c r="V323" s="258"/>
      <c r="W323" s="258"/>
      <c r="X323" s="258"/>
      <c r="Y323" s="258"/>
      <c r="Z323" s="258"/>
      <c r="AA323" s="258"/>
      <c r="AB323" s="258"/>
      <c r="AC323" s="258"/>
      <c r="AD323" s="258"/>
      <c r="AE323" s="258"/>
      <c r="AF323" s="259"/>
      <c r="AG323" s="259"/>
      <c r="AH323" s="259"/>
      <c r="AI323" s="259"/>
      <c r="AJ323" s="259"/>
      <c r="AK323" s="259"/>
      <c r="AL323" s="259"/>
      <c r="AM323" s="259"/>
      <c r="AN323" s="259"/>
      <c r="AO323" s="260"/>
    </row>
    <row r="324" spans="1:41" ht="29.25" customHeight="1">
      <c r="A324" s="252"/>
      <c r="B324" s="269"/>
      <c r="N324" s="258"/>
      <c r="O324" s="258"/>
      <c r="P324" s="258"/>
      <c r="Q324" s="258"/>
      <c r="R324" s="258"/>
      <c r="S324" s="258"/>
      <c r="T324" s="258"/>
      <c r="U324" s="258"/>
      <c r="V324" s="258"/>
      <c r="W324" s="258"/>
      <c r="X324" s="258"/>
      <c r="Y324" s="258"/>
      <c r="Z324" s="258"/>
      <c r="AA324" s="258"/>
      <c r="AB324" s="258"/>
      <c r="AC324" s="258"/>
      <c r="AD324" s="258"/>
      <c r="AE324" s="258"/>
      <c r="AF324" s="259"/>
      <c r="AG324" s="259"/>
      <c r="AH324" s="259"/>
      <c r="AI324" s="259"/>
      <c r="AJ324" s="259"/>
      <c r="AK324" s="259"/>
      <c r="AL324" s="259"/>
      <c r="AM324" s="259"/>
      <c r="AN324" s="259"/>
      <c r="AO324" s="260"/>
    </row>
    <row r="325" spans="1:41" ht="29.25" customHeight="1">
      <c r="A325" s="252"/>
      <c r="B325" s="269"/>
      <c r="N325" s="258"/>
      <c r="O325" s="258"/>
      <c r="P325" s="258"/>
      <c r="Q325" s="258"/>
      <c r="R325" s="258"/>
      <c r="S325" s="258"/>
      <c r="T325" s="258"/>
      <c r="U325" s="258"/>
      <c r="V325" s="258"/>
      <c r="W325" s="258"/>
      <c r="X325" s="258"/>
      <c r="Y325" s="258"/>
      <c r="Z325" s="258"/>
      <c r="AA325" s="258"/>
      <c r="AB325" s="258"/>
      <c r="AC325" s="258"/>
      <c r="AD325" s="258"/>
      <c r="AE325" s="258"/>
      <c r="AF325" s="259"/>
      <c r="AG325" s="259"/>
      <c r="AH325" s="259"/>
      <c r="AI325" s="259"/>
      <c r="AJ325" s="259"/>
      <c r="AK325" s="259"/>
      <c r="AL325" s="259"/>
      <c r="AM325" s="259"/>
      <c r="AN325" s="259"/>
      <c r="AO325" s="260"/>
    </row>
    <row r="326" spans="1:41" ht="39" customHeight="1">
      <c r="A326" s="252"/>
      <c r="B326" s="269"/>
      <c r="C326" s="258"/>
      <c r="D326" s="258"/>
      <c r="E326" s="258"/>
      <c r="F326" s="258"/>
      <c r="G326" s="258"/>
      <c r="H326" s="258"/>
      <c r="I326" s="258"/>
      <c r="J326" s="258"/>
      <c r="K326" s="258"/>
      <c r="L326" s="282"/>
      <c r="M326" s="282"/>
      <c r="N326" s="258"/>
      <c r="O326" s="258"/>
      <c r="P326" s="258"/>
      <c r="Q326" s="258"/>
      <c r="R326" s="258"/>
      <c r="S326" s="258"/>
      <c r="T326" s="258"/>
      <c r="U326" s="258"/>
      <c r="V326" s="258"/>
      <c r="W326" s="258"/>
      <c r="X326" s="258"/>
      <c r="Y326" s="258"/>
      <c r="Z326" s="258"/>
      <c r="AA326" s="258"/>
      <c r="AB326" s="258"/>
      <c r="AC326" s="258"/>
      <c r="AD326" s="258"/>
      <c r="AE326" s="258"/>
      <c r="AF326" s="259"/>
      <c r="AG326" s="259"/>
      <c r="AH326" s="259"/>
      <c r="AI326" s="259"/>
      <c r="AJ326" s="259"/>
      <c r="AK326" s="259"/>
      <c r="AL326" s="259"/>
      <c r="AM326" s="259"/>
      <c r="AN326" s="259"/>
      <c r="AO326" s="260"/>
    </row>
    <row r="327" spans="1:41" ht="40.5" customHeight="1">
      <c r="A327" s="252"/>
      <c r="B327" s="269"/>
      <c r="C327" s="258"/>
      <c r="D327" s="258"/>
      <c r="E327" s="258"/>
      <c r="F327" s="258"/>
      <c r="G327" s="258"/>
      <c r="H327" s="258"/>
      <c r="I327" s="258"/>
      <c r="J327" s="258"/>
      <c r="K327" s="258"/>
      <c r="L327" s="283"/>
      <c r="M327" s="283"/>
      <c r="N327" s="258"/>
      <c r="O327" s="258"/>
      <c r="P327" s="258"/>
      <c r="Q327" s="258"/>
      <c r="R327" s="258"/>
      <c r="S327" s="258"/>
      <c r="T327" s="258"/>
      <c r="U327" s="258"/>
      <c r="V327" s="258"/>
      <c r="W327" s="258"/>
      <c r="X327" s="258"/>
      <c r="Y327" s="258"/>
      <c r="Z327" s="258"/>
      <c r="AA327" s="258"/>
      <c r="AB327" s="258"/>
      <c r="AC327" s="258"/>
      <c r="AD327" s="258"/>
      <c r="AE327" s="258"/>
      <c r="AF327" s="259"/>
      <c r="AG327" s="259"/>
      <c r="AH327" s="259"/>
      <c r="AI327" s="259"/>
      <c r="AJ327" s="259"/>
      <c r="AK327" s="259"/>
      <c r="AL327" s="259"/>
      <c r="AM327" s="259"/>
      <c r="AN327" s="259"/>
      <c r="AO327" s="260"/>
    </row>
    <row r="328" spans="1:41" ht="24.75" customHeight="1">
      <c r="A328" s="252"/>
      <c r="B328" s="269"/>
      <c r="C328" s="258"/>
      <c r="D328" s="258"/>
      <c r="E328" s="258"/>
      <c r="F328" s="258"/>
      <c r="G328" s="258"/>
      <c r="H328" s="258"/>
      <c r="I328" s="258"/>
      <c r="J328" s="258"/>
      <c r="K328" s="258"/>
      <c r="L328" s="283"/>
      <c r="M328" s="283"/>
      <c r="N328" s="258"/>
      <c r="O328" s="258"/>
      <c r="P328" s="258"/>
      <c r="Q328" s="258"/>
      <c r="R328" s="258"/>
      <c r="S328" s="258"/>
      <c r="T328" s="258"/>
      <c r="U328" s="258"/>
      <c r="V328" s="258"/>
      <c r="W328" s="258"/>
      <c r="X328" s="258"/>
      <c r="Y328" s="258"/>
      <c r="Z328" s="258"/>
      <c r="AA328" s="258"/>
      <c r="AB328" s="258"/>
      <c r="AC328" s="258"/>
      <c r="AD328" s="258"/>
      <c r="AE328" s="258"/>
      <c r="AF328" s="259"/>
      <c r="AG328" s="259"/>
      <c r="AH328" s="259"/>
      <c r="AI328" s="259"/>
      <c r="AJ328" s="259"/>
      <c r="AK328" s="259"/>
      <c r="AL328" s="259"/>
      <c r="AM328" s="259"/>
      <c r="AN328" s="259"/>
      <c r="AO328" s="260"/>
    </row>
    <row r="329" spans="1:41" ht="24.75" customHeight="1">
      <c r="A329" s="252"/>
      <c r="B329" s="269"/>
      <c r="C329" s="258"/>
      <c r="D329" s="258"/>
      <c r="E329" s="258"/>
      <c r="F329" s="258"/>
      <c r="G329" s="258"/>
      <c r="H329" s="258"/>
      <c r="I329" s="258"/>
      <c r="J329" s="258"/>
      <c r="K329" s="258"/>
      <c r="L329" s="258"/>
      <c r="M329" s="258"/>
      <c r="N329" s="258"/>
      <c r="O329" s="258"/>
      <c r="P329" s="258"/>
      <c r="Q329" s="258"/>
      <c r="R329" s="258"/>
      <c r="S329" s="258"/>
      <c r="T329" s="258"/>
      <c r="U329" s="258"/>
      <c r="V329" s="258"/>
      <c r="W329" s="258"/>
      <c r="X329" s="258"/>
      <c r="Y329" s="258"/>
      <c r="Z329" s="258"/>
      <c r="AA329" s="258"/>
      <c r="AB329" s="258"/>
      <c r="AC329" s="258"/>
      <c r="AD329" s="258"/>
      <c r="AE329" s="258"/>
      <c r="AF329" s="259"/>
      <c r="AG329" s="259"/>
      <c r="AH329" s="259"/>
      <c r="AI329" s="259"/>
      <c r="AJ329" s="259"/>
      <c r="AK329" s="259"/>
      <c r="AL329" s="259"/>
      <c r="AM329" s="259"/>
      <c r="AN329" s="259"/>
      <c r="AO329" s="260"/>
    </row>
    <row r="330" spans="1:41" ht="10.5" customHeight="1">
      <c r="A330" s="252"/>
      <c r="B330" s="269"/>
      <c r="C330" s="258"/>
      <c r="D330" s="258"/>
      <c r="E330" s="258"/>
      <c r="F330" s="258"/>
      <c r="G330" s="258"/>
      <c r="H330" s="258"/>
      <c r="I330" s="258"/>
      <c r="J330" s="258"/>
      <c r="K330" s="258"/>
      <c r="L330" s="258"/>
      <c r="M330" s="258"/>
      <c r="N330" s="258"/>
      <c r="O330" s="258"/>
      <c r="P330" s="258"/>
      <c r="Q330" s="258"/>
      <c r="R330" s="258"/>
      <c r="S330" s="258"/>
      <c r="T330" s="258"/>
      <c r="U330" s="258"/>
      <c r="V330" s="258"/>
      <c r="W330" s="258"/>
      <c r="X330" s="258"/>
      <c r="Y330" s="258"/>
      <c r="Z330" s="258"/>
      <c r="AA330" s="258"/>
      <c r="AB330" s="258"/>
      <c r="AC330" s="258"/>
      <c r="AD330" s="258"/>
      <c r="AE330" s="258"/>
      <c r="AF330" s="259"/>
      <c r="AG330" s="259"/>
      <c r="AH330" s="259"/>
      <c r="AI330" s="259"/>
      <c r="AJ330" s="259"/>
      <c r="AK330" s="259"/>
      <c r="AL330" s="259"/>
      <c r="AM330" s="259"/>
      <c r="AN330" s="259"/>
      <c r="AO330" s="260"/>
    </row>
    <row r="331" spans="1:41" s="279" customFormat="1" ht="42" customHeight="1">
      <c r="A331" s="252"/>
      <c r="B331" s="269"/>
      <c r="C331" s="258"/>
      <c r="D331" s="258"/>
      <c r="E331" s="258"/>
      <c r="F331" s="258"/>
      <c r="G331" s="258"/>
      <c r="H331" s="258"/>
      <c r="I331" s="258"/>
      <c r="J331" s="258"/>
      <c r="K331" s="258"/>
      <c r="L331" s="272"/>
      <c r="M331" s="272"/>
      <c r="N331" s="258"/>
      <c r="O331" s="258"/>
      <c r="P331" s="258"/>
      <c r="Q331" s="258"/>
      <c r="R331" s="258"/>
      <c r="S331" s="258"/>
      <c r="T331" s="258"/>
      <c r="U331" s="258"/>
      <c r="V331" s="258"/>
      <c r="W331" s="258"/>
      <c r="X331" s="258"/>
      <c r="Y331" s="258"/>
      <c r="Z331" s="258"/>
      <c r="AA331" s="258"/>
      <c r="AB331" s="258"/>
      <c r="AC331" s="258"/>
      <c r="AD331" s="258"/>
      <c r="AE331" s="258"/>
      <c r="AF331" s="259"/>
      <c r="AG331" s="259"/>
      <c r="AH331" s="259"/>
      <c r="AI331" s="259"/>
      <c r="AJ331" s="259"/>
      <c r="AK331" s="259"/>
      <c r="AL331" s="259"/>
      <c r="AM331" s="259"/>
      <c r="AN331" s="280"/>
      <c r="AO331" s="281"/>
    </row>
    <row r="332" spans="1:41" ht="28.5" customHeight="1">
      <c r="A332" s="252"/>
      <c r="B332" s="269"/>
      <c r="C332" s="258"/>
      <c r="D332" s="258"/>
      <c r="E332" s="258"/>
      <c r="F332" s="258"/>
      <c r="G332" s="258"/>
      <c r="H332" s="258"/>
      <c r="I332" s="258"/>
      <c r="J332" s="258"/>
      <c r="K332" s="258"/>
      <c r="L332" s="258"/>
      <c r="M332" s="258"/>
      <c r="N332" s="258"/>
      <c r="O332" s="258"/>
      <c r="P332" s="258"/>
      <c r="Q332" s="258"/>
      <c r="R332" s="258"/>
      <c r="S332" s="258"/>
      <c r="T332" s="258"/>
      <c r="U332" s="258"/>
      <c r="V332" s="258"/>
      <c r="W332" s="258"/>
      <c r="X332" s="258"/>
      <c r="Y332" s="258"/>
      <c r="Z332" s="258"/>
      <c r="AA332" s="258"/>
      <c r="AB332" s="258"/>
      <c r="AC332" s="258"/>
      <c r="AD332" s="258"/>
      <c r="AE332" s="258"/>
      <c r="AF332" s="259"/>
      <c r="AG332" s="259"/>
      <c r="AH332" s="259"/>
      <c r="AI332" s="259"/>
      <c r="AJ332" s="259"/>
      <c r="AK332" s="259"/>
      <c r="AL332" s="259"/>
      <c r="AM332" s="259"/>
      <c r="AN332" s="259"/>
      <c r="AO332" s="260"/>
    </row>
    <row r="333" spans="1:41" ht="27.75" customHeight="1">
      <c r="A333" s="252"/>
      <c r="B333" s="269"/>
      <c r="C333" s="258"/>
      <c r="D333" s="258"/>
      <c r="E333" s="258"/>
      <c r="F333" s="258"/>
      <c r="G333" s="258"/>
      <c r="H333" s="258"/>
      <c r="I333" s="258"/>
      <c r="J333" s="258"/>
      <c r="K333" s="258"/>
      <c r="L333" s="258"/>
      <c r="M333" s="258"/>
      <c r="N333" s="258"/>
      <c r="O333" s="258"/>
      <c r="P333" s="258"/>
      <c r="Q333" s="258"/>
      <c r="R333" s="258"/>
      <c r="S333" s="258"/>
      <c r="T333" s="258"/>
      <c r="U333" s="258"/>
      <c r="V333" s="258"/>
      <c r="W333" s="258"/>
      <c r="X333" s="258"/>
      <c r="Y333" s="258"/>
      <c r="Z333" s="258"/>
      <c r="AA333" s="258"/>
      <c r="AB333" s="258"/>
      <c r="AC333" s="258"/>
      <c r="AD333" s="258"/>
      <c r="AE333" s="258"/>
      <c r="AF333" s="259"/>
      <c r="AG333" s="259"/>
      <c r="AH333" s="259"/>
      <c r="AI333" s="259"/>
      <c r="AJ333" s="259"/>
      <c r="AK333" s="259"/>
      <c r="AL333" s="259"/>
      <c r="AM333" s="259"/>
      <c r="AN333" s="259"/>
      <c r="AO333" s="260"/>
    </row>
    <row r="334" spans="1:41" ht="35.25" customHeight="1">
      <c r="A334" s="252"/>
      <c r="B334" s="269"/>
      <c r="C334" s="258"/>
      <c r="D334" s="258"/>
      <c r="E334" s="258"/>
      <c r="F334" s="258"/>
      <c r="G334" s="258"/>
      <c r="H334" s="258"/>
      <c r="I334" s="258"/>
      <c r="J334" s="258"/>
      <c r="K334" s="258"/>
      <c r="L334" s="258"/>
      <c r="M334" s="258"/>
      <c r="N334" s="258"/>
      <c r="O334" s="258"/>
      <c r="P334" s="258"/>
      <c r="Q334" s="258"/>
      <c r="R334" s="258"/>
      <c r="S334" s="258"/>
      <c r="T334" s="258"/>
      <c r="U334" s="258"/>
      <c r="V334" s="258"/>
      <c r="W334" s="258"/>
      <c r="X334" s="258"/>
      <c r="Y334" s="258"/>
      <c r="Z334" s="258"/>
      <c r="AA334" s="258"/>
      <c r="AB334" s="258"/>
      <c r="AC334" s="258"/>
      <c r="AD334" s="258"/>
      <c r="AE334" s="258"/>
      <c r="AF334" s="259"/>
      <c r="AG334" s="259"/>
      <c r="AH334" s="259"/>
      <c r="AI334" s="259"/>
      <c r="AJ334" s="259"/>
      <c r="AK334" s="259"/>
      <c r="AL334" s="259"/>
      <c r="AM334" s="259"/>
      <c r="AN334" s="259"/>
      <c r="AO334" s="260"/>
    </row>
    <row r="335" spans="1:41" ht="48.75" customHeight="1">
      <c r="A335" s="252"/>
      <c r="B335" s="269"/>
      <c r="C335" s="258"/>
      <c r="D335" s="258"/>
      <c r="E335" s="258"/>
      <c r="F335" s="258"/>
      <c r="G335" s="258"/>
      <c r="H335" s="258"/>
      <c r="I335" s="258"/>
      <c r="J335" s="258"/>
      <c r="K335" s="258"/>
      <c r="L335" s="258"/>
      <c r="M335" s="258"/>
      <c r="N335" s="258"/>
      <c r="O335" s="258"/>
      <c r="P335" s="258"/>
      <c r="Q335" s="258"/>
      <c r="R335" s="258"/>
      <c r="S335" s="258"/>
      <c r="T335" s="258"/>
      <c r="U335" s="258"/>
      <c r="V335" s="258"/>
      <c r="W335" s="258"/>
      <c r="X335" s="258"/>
      <c r="Y335" s="258"/>
      <c r="Z335" s="258"/>
      <c r="AA335" s="258"/>
      <c r="AB335" s="258"/>
      <c r="AC335" s="258"/>
      <c r="AD335" s="258"/>
      <c r="AE335" s="258"/>
      <c r="AF335" s="259"/>
      <c r="AG335" s="259"/>
      <c r="AH335" s="259"/>
      <c r="AI335" s="259"/>
      <c r="AJ335" s="259"/>
      <c r="AK335" s="259"/>
      <c r="AL335" s="259"/>
      <c r="AM335" s="259"/>
      <c r="AN335" s="259"/>
      <c r="AO335" s="260"/>
    </row>
    <row r="336" spans="1:41" ht="24" customHeight="1">
      <c r="A336" s="252"/>
      <c r="B336" s="269"/>
      <c r="C336" s="258"/>
      <c r="D336" s="258"/>
      <c r="E336" s="258"/>
      <c r="F336" s="258"/>
      <c r="G336" s="258"/>
      <c r="H336" s="258"/>
      <c r="I336" s="258"/>
      <c r="J336" s="258"/>
      <c r="K336" s="258"/>
      <c r="L336" s="258"/>
      <c r="M336" s="258"/>
      <c r="N336" s="258"/>
      <c r="O336" s="258"/>
      <c r="P336" s="258"/>
      <c r="Q336" s="258"/>
      <c r="R336" s="258"/>
      <c r="S336" s="258"/>
      <c r="T336" s="258"/>
      <c r="U336" s="258"/>
      <c r="V336" s="258"/>
      <c r="W336" s="258"/>
      <c r="X336" s="258"/>
      <c r="Y336" s="258"/>
      <c r="Z336" s="258"/>
      <c r="AA336" s="258"/>
      <c r="AB336" s="258"/>
      <c r="AC336" s="258"/>
      <c r="AD336" s="258"/>
      <c r="AE336" s="258"/>
      <c r="AF336" s="259"/>
      <c r="AG336" s="259"/>
      <c r="AH336" s="259"/>
      <c r="AI336" s="259"/>
      <c r="AJ336" s="259"/>
      <c r="AK336" s="259"/>
      <c r="AL336" s="259"/>
      <c r="AM336" s="259"/>
      <c r="AN336" s="259"/>
      <c r="AO336" s="260"/>
    </row>
    <row r="337" spans="1:41" ht="25.5" customHeight="1">
      <c r="A337" s="252"/>
      <c r="B337" s="269"/>
      <c r="C337" s="258"/>
      <c r="D337" s="258"/>
      <c r="E337" s="258"/>
      <c r="F337" s="258"/>
      <c r="G337" s="258"/>
      <c r="H337" s="258"/>
      <c r="I337" s="258"/>
      <c r="J337" s="258"/>
      <c r="K337" s="258"/>
      <c r="L337" s="258"/>
      <c r="M337" s="258"/>
      <c r="N337" s="258"/>
      <c r="O337" s="258"/>
      <c r="P337" s="258"/>
      <c r="Q337" s="258"/>
      <c r="R337" s="258"/>
      <c r="S337" s="258"/>
      <c r="T337" s="258"/>
      <c r="U337" s="258"/>
      <c r="V337" s="258"/>
      <c r="W337" s="258"/>
      <c r="X337" s="258"/>
      <c r="Y337" s="258"/>
      <c r="Z337" s="258"/>
      <c r="AA337" s="258"/>
      <c r="AB337" s="258"/>
      <c r="AC337" s="258"/>
      <c r="AD337" s="258"/>
      <c r="AE337" s="258"/>
      <c r="AF337" s="259"/>
      <c r="AG337" s="259"/>
      <c r="AH337" s="259"/>
      <c r="AI337" s="259"/>
      <c r="AJ337" s="259"/>
      <c r="AK337" s="259"/>
      <c r="AL337" s="259"/>
      <c r="AM337" s="259"/>
      <c r="AN337" s="259"/>
      <c r="AO337" s="260"/>
    </row>
    <row r="338" spans="1:41" ht="25.5" customHeight="1">
      <c r="A338" s="252"/>
      <c r="B338" s="269"/>
      <c r="C338" s="258"/>
      <c r="D338" s="258"/>
      <c r="E338" s="258"/>
      <c r="F338" s="258"/>
      <c r="G338" s="258"/>
      <c r="H338" s="258"/>
      <c r="I338" s="258"/>
      <c r="J338" s="258"/>
      <c r="K338" s="258"/>
      <c r="L338" s="258"/>
      <c r="M338" s="258"/>
      <c r="N338" s="258"/>
      <c r="O338" s="258"/>
      <c r="P338" s="258"/>
      <c r="Q338" s="258"/>
      <c r="R338" s="258"/>
      <c r="S338" s="258"/>
      <c r="T338" s="258"/>
      <c r="U338" s="258"/>
      <c r="V338" s="258"/>
      <c r="W338" s="258"/>
      <c r="X338" s="258"/>
      <c r="Y338" s="258"/>
      <c r="Z338" s="258"/>
      <c r="AA338" s="258"/>
      <c r="AB338" s="258"/>
      <c r="AC338" s="258"/>
      <c r="AD338" s="258"/>
      <c r="AE338" s="258"/>
      <c r="AF338" s="259"/>
      <c r="AG338" s="259"/>
      <c r="AH338" s="259"/>
      <c r="AI338" s="259"/>
      <c r="AJ338" s="259"/>
      <c r="AK338" s="259"/>
      <c r="AL338" s="259"/>
      <c r="AM338" s="259"/>
      <c r="AN338" s="259"/>
      <c r="AO338" s="260"/>
    </row>
    <row r="339" spans="1:41" ht="25.5" customHeight="1">
      <c r="A339" s="252"/>
      <c r="B339" s="269"/>
      <c r="C339" s="258"/>
      <c r="D339" s="258"/>
      <c r="E339" s="258"/>
      <c r="F339" s="258"/>
      <c r="G339" s="258"/>
      <c r="H339" s="258"/>
      <c r="I339" s="258"/>
      <c r="J339" s="258"/>
      <c r="K339" s="258"/>
      <c r="L339" s="258"/>
      <c r="M339" s="258"/>
      <c r="N339" s="258"/>
      <c r="O339" s="258"/>
      <c r="P339" s="258"/>
      <c r="Q339" s="258"/>
      <c r="R339" s="258"/>
      <c r="S339" s="258"/>
      <c r="T339" s="258"/>
      <c r="U339" s="258"/>
      <c r="V339" s="258"/>
      <c r="W339" s="258"/>
      <c r="X339" s="258"/>
      <c r="Y339" s="258"/>
      <c r="Z339" s="258"/>
      <c r="AA339" s="258"/>
      <c r="AB339" s="258"/>
      <c r="AC339" s="258"/>
      <c r="AD339" s="258"/>
      <c r="AE339" s="258"/>
      <c r="AF339" s="259"/>
      <c r="AG339" s="259"/>
      <c r="AH339" s="259"/>
      <c r="AI339" s="259"/>
      <c r="AJ339" s="259"/>
      <c r="AK339" s="259"/>
      <c r="AL339" s="259"/>
      <c r="AM339" s="259"/>
      <c r="AN339" s="259"/>
      <c r="AO339" s="260"/>
    </row>
    <row r="340" spans="1:41" ht="25.5" customHeight="1">
      <c r="A340" s="252"/>
      <c r="B340" s="269"/>
      <c r="C340" s="258"/>
      <c r="D340" s="258"/>
      <c r="E340" s="258"/>
      <c r="F340" s="258"/>
      <c r="G340" s="258"/>
      <c r="H340" s="258"/>
      <c r="I340" s="258"/>
      <c r="J340" s="258"/>
      <c r="K340" s="258"/>
      <c r="L340" s="258"/>
      <c r="M340" s="258"/>
      <c r="N340" s="258"/>
      <c r="O340" s="258"/>
      <c r="P340" s="258"/>
      <c r="Q340" s="258"/>
      <c r="R340" s="258"/>
      <c r="S340" s="258"/>
      <c r="T340" s="258"/>
      <c r="U340" s="258"/>
      <c r="V340" s="258"/>
      <c r="W340" s="258"/>
      <c r="X340" s="258"/>
      <c r="Y340" s="258"/>
      <c r="Z340" s="258"/>
      <c r="AA340" s="258"/>
      <c r="AB340" s="258"/>
      <c r="AC340" s="258"/>
      <c r="AD340" s="258"/>
      <c r="AE340" s="258"/>
      <c r="AF340" s="259"/>
      <c r="AG340" s="259"/>
      <c r="AH340" s="259"/>
      <c r="AI340" s="259"/>
      <c r="AJ340" s="259"/>
      <c r="AK340" s="259"/>
      <c r="AL340" s="259"/>
      <c r="AM340" s="259"/>
      <c r="AN340" s="259"/>
      <c r="AO340" s="260"/>
    </row>
    <row r="341" spans="1:41" ht="25.5" customHeight="1">
      <c r="A341" s="252"/>
      <c r="B341" s="269"/>
      <c r="C341" s="258"/>
      <c r="D341" s="258"/>
      <c r="E341" s="258"/>
      <c r="F341" s="258"/>
      <c r="G341" s="258"/>
      <c r="H341" s="258"/>
      <c r="I341" s="258"/>
      <c r="J341" s="258"/>
      <c r="K341" s="258"/>
      <c r="L341" s="258"/>
      <c r="M341" s="258"/>
      <c r="N341" s="258"/>
      <c r="O341" s="258"/>
      <c r="P341" s="258"/>
      <c r="Q341" s="258"/>
      <c r="R341" s="258"/>
      <c r="S341" s="258"/>
      <c r="T341" s="258"/>
      <c r="U341" s="258"/>
      <c r="V341" s="258"/>
      <c r="W341" s="258"/>
      <c r="X341" s="258"/>
      <c r="Y341" s="258"/>
      <c r="Z341" s="258"/>
      <c r="AA341" s="258"/>
      <c r="AB341" s="258"/>
      <c r="AC341" s="258"/>
      <c r="AD341" s="258"/>
      <c r="AE341" s="258"/>
      <c r="AF341" s="259"/>
      <c r="AG341" s="259"/>
      <c r="AH341" s="259"/>
      <c r="AI341" s="259"/>
      <c r="AJ341" s="259"/>
      <c r="AK341" s="259"/>
      <c r="AL341" s="259"/>
      <c r="AM341" s="259"/>
      <c r="AN341" s="259"/>
      <c r="AO341" s="260"/>
    </row>
    <row r="342" spans="1:41" ht="25.5" customHeight="1">
      <c r="A342" s="252"/>
      <c r="B342" s="269"/>
      <c r="C342" s="258"/>
      <c r="D342" s="258"/>
      <c r="E342" s="258"/>
      <c r="F342" s="258"/>
      <c r="G342" s="258"/>
      <c r="H342" s="258"/>
      <c r="I342" s="258"/>
      <c r="J342" s="258"/>
      <c r="K342" s="258"/>
      <c r="L342" s="258"/>
      <c r="M342" s="258"/>
      <c r="N342" s="258"/>
      <c r="O342" s="258"/>
      <c r="P342" s="258"/>
      <c r="Q342" s="258"/>
      <c r="R342" s="258"/>
      <c r="S342" s="258"/>
      <c r="T342" s="258"/>
      <c r="U342" s="258"/>
      <c r="V342" s="258"/>
      <c r="W342" s="258"/>
      <c r="X342" s="258"/>
      <c r="Y342" s="258"/>
      <c r="Z342" s="258"/>
      <c r="AA342" s="258"/>
      <c r="AB342" s="258"/>
      <c r="AC342" s="258"/>
      <c r="AD342" s="258"/>
      <c r="AE342" s="258"/>
      <c r="AF342" s="259"/>
      <c r="AG342" s="259"/>
      <c r="AH342" s="259"/>
      <c r="AI342" s="259"/>
      <c r="AJ342" s="259"/>
      <c r="AK342" s="259"/>
      <c r="AL342" s="259"/>
      <c r="AM342" s="259"/>
      <c r="AN342" s="259"/>
      <c r="AO342" s="260"/>
    </row>
    <row r="343" spans="1:41" ht="39" customHeight="1">
      <c r="A343" s="252"/>
      <c r="B343" s="269"/>
      <c r="C343" s="258"/>
      <c r="D343" s="258"/>
      <c r="E343" s="258"/>
      <c r="F343" s="258"/>
      <c r="G343" s="258"/>
      <c r="H343" s="258"/>
      <c r="I343" s="258"/>
      <c r="J343" s="258"/>
      <c r="K343" s="258"/>
      <c r="L343" s="258"/>
      <c r="M343" s="258"/>
      <c r="N343" s="258"/>
      <c r="O343" s="258"/>
      <c r="P343" s="258"/>
      <c r="Q343" s="258"/>
      <c r="R343" s="258"/>
      <c r="S343" s="258"/>
      <c r="T343" s="258"/>
      <c r="U343" s="258"/>
      <c r="V343" s="258"/>
      <c r="W343" s="258"/>
      <c r="X343" s="258"/>
      <c r="Y343" s="258"/>
      <c r="Z343" s="258"/>
      <c r="AA343" s="258"/>
      <c r="AB343" s="258"/>
      <c r="AC343" s="258"/>
      <c r="AD343" s="258"/>
      <c r="AE343" s="258"/>
      <c r="AF343" s="259"/>
      <c r="AG343" s="259"/>
      <c r="AH343" s="259"/>
      <c r="AI343" s="259"/>
      <c r="AJ343" s="259"/>
      <c r="AK343" s="259"/>
      <c r="AL343" s="259"/>
      <c r="AM343" s="259"/>
      <c r="AN343" s="259"/>
      <c r="AO343" s="260"/>
    </row>
    <row r="344" spans="1:41" ht="52.5" customHeight="1">
      <c r="A344" s="252"/>
      <c r="B344" s="269"/>
      <c r="C344" s="258"/>
      <c r="D344" s="258"/>
      <c r="E344" s="258"/>
      <c r="F344" s="258"/>
      <c r="G344" s="258"/>
      <c r="H344" s="258"/>
      <c r="I344" s="258"/>
      <c r="J344" s="258"/>
      <c r="K344" s="258"/>
      <c r="L344" s="258"/>
      <c r="M344" s="258"/>
      <c r="N344" s="258"/>
      <c r="O344" s="258"/>
      <c r="P344" s="258"/>
      <c r="Q344" s="258"/>
      <c r="R344" s="258"/>
      <c r="S344" s="258"/>
      <c r="T344" s="258"/>
      <c r="U344" s="258"/>
      <c r="V344" s="258"/>
      <c r="W344" s="258"/>
      <c r="X344" s="258"/>
      <c r="Y344" s="258"/>
      <c r="Z344" s="258"/>
      <c r="AA344" s="258"/>
      <c r="AB344" s="258"/>
      <c r="AC344" s="258"/>
      <c r="AD344" s="258"/>
      <c r="AE344" s="258"/>
      <c r="AF344" s="259"/>
      <c r="AG344" s="259"/>
      <c r="AH344" s="259"/>
      <c r="AI344" s="259"/>
      <c r="AJ344" s="259"/>
      <c r="AK344" s="259"/>
      <c r="AL344" s="259"/>
      <c r="AM344" s="259"/>
      <c r="AN344" s="259"/>
      <c r="AO344" s="260"/>
    </row>
    <row r="345" spans="1:41" ht="25.5" customHeight="1">
      <c r="A345" s="252"/>
      <c r="B345" s="269"/>
      <c r="C345" s="258"/>
      <c r="D345" s="258"/>
      <c r="E345" s="258"/>
      <c r="F345" s="258"/>
      <c r="G345" s="258"/>
      <c r="H345" s="258"/>
      <c r="I345" s="258"/>
      <c r="J345" s="258"/>
      <c r="K345" s="258"/>
      <c r="L345" s="258"/>
      <c r="M345" s="258"/>
      <c r="N345" s="258"/>
      <c r="O345" s="258"/>
      <c r="P345" s="258"/>
      <c r="Q345" s="258"/>
      <c r="R345" s="258"/>
      <c r="S345" s="258"/>
      <c r="T345" s="258"/>
      <c r="U345" s="258"/>
      <c r="V345" s="258"/>
      <c r="W345" s="258"/>
      <c r="X345" s="258"/>
      <c r="Y345" s="258"/>
      <c r="Z345" s="258"/>
      <c r="AA345" s="258"/>
      <c r="AB345" s="258"/>
      <c r="AC345" s="258"/>
      <c r="AD345" s="258"/>
      <c r="AE345" s="258"/>
      <c r="AF345" s="259"/>
      <c r="AG345" s="259"/>
      <c r="AH345" s="259"/>
      <c r="AI345" s="259"/>
      <c r="AJ345" s="259"/>
      <c r="AK345" s="259"/>
      <c r="AL345" s="259"/>
      <c r="AM345" s="259"/>
      <c r="AN345" s="259"/>
      <c r="AO345" s="260"/>
    </row>
    <row r="346" spans="1:41" ht="25.5" customHeight="1">
      <c r="A346" s="284"/>
      <c r="B346" s="275"/>
      <c r="C346" s="258"/>
      <c r="D346" s="258"/>
      <c r="E346" s="258"/>
      <c r="F346" s="258"/>
      <c r="G346" s="258"/>
      <c r="H346" s="258"/>
      <c r="I346" s="258"/>
      <c r="J346" s="258"/>
      <c r="K346" s="258"/>
      <c r="L346" s="258"/>
      <c r="M346" s="258"/>
      <c r="N346" s="258"/>
      <c r="O346" s="258"/>
      <c r="P346" s="258"/>
      <c r="Q346" s="258"/>
      <c r="R346" s="258"/>
      <c r="S346" s="258"/>
      <c r="T346" s="258"/>
      <c r="U346" s="258"/>
      <c r="V346" s="258"/>
      <c r="W346" s="258"/>
      <c r="X346" s="258"/>
      <c r="Y346" s="258"/>
      <c r="Z346" s="258"/>
      <c r="AA346" s="258"/>
      <c r="AB346" s="258"/>
      <c r="AC346" s="258"/>
      <c r="AD346" s="258"/>
      <c r="AE346" s="258"/>
      <c r="AF346" s="259"/>
      <c r="AG346" s="259"/>
      <c r="AH346" s="259"/>
      <c r="AI346" s="259"/>
      <c r="AJ346" s="259"/>
      <c r="AK346" s="259"/>
      <c r="AL346" s="259"/>
      <c r="AM346" s="259"/>
      <c r="AN346" s="259"/>
      <c r="AO346" s="260"/>
    </row>
    <row r="347" spans="1:41" ht="25.5" customHeight="1">
      <c r="A347" s="284"/>
      <c r="B347" s="275"/>
      <c r="C347" s="258"/>
      <c r="D347" s="258"/>
      <c r="E347" s="258"/>
      <c r="F347" s="258"/>
      <c r="G347" s="258"/>
      <c r="H347" s="258"/>
      <c r="I347" s="258"/>
      <c r="J347" s="258"/>
      <c r="K347" s="258"/>
      <c r="L347" s="258"/>
      <c r="M347" s="258"/>
      <c r="N347" s="258"/>
      <c r="O347" s="258"/>
      <c r="P347" s="258"/>
      <c r="Q347" s="258"/>
      <c r="R347" s="258"/>
      <c r="S347" s="258"/>
      <c r="T347" s="258"/>
      <c r="U347" s="258"/>
      <c r="V347" s="258"/>
      <c r="W347" s="258"/>
      <c r="X347" s="258"/>
      <c r="Y347" s="258"/>
      <c r="Z347" s="258"/>
      <c r="AA347" s="258"/>
      <c r="AB347" s="258"/>
      <c r="AC347" s="258"/>
      <c r="AD347" s="258"/>
      <c r="AE347" s="258"/>
      <c r="AF347" s="259"/>
      <c r="AG347" s="259"/>
      <c r="AH347" s="259"/>
      <c r="AI347" s="259"/>
      <c r="AJ347" s="259"/>
      <c r="AK347" s="259"/>
      <c r="AL347" s="259"/>
      <c r="AM347" s="259"/>
      <c r="AN347" s="259"/>
      <c r="AO347" s="260"/>
    </row>
    <row r="348" spans="1:41" ht="21" customHeight="1">
      <c r="A348" s="284"/>
      <c r="B348" s="275"/>
      <c r="C348" s="258"/>
      <c r="D348" s="258"/>
      <c r="E348" s="258"/>
      <c r="F348" s="258"/>
      <c r="G348" s="258"/>
      <c r="H348" s="258"/>
      <c r="I348" s="258"/>
      <c r="J348" s="258"/>
      <c r="K348" s="258"/>
      <c r="L348" s="258"/>
      <c r="M348" s="258"/>
      <c r="N348" s="258"/>
      <c r="O348" s="258"/>
      <c r="P348" s="258"/>
      <c r="Q348" s="258"/>
      <c r="R348" s="258"/>
      <c r="S348" s="258"/>
      <c r="T348" s="258"/>
      <c r="U348" s="258"/>
      <c r="V348" s="258"/>
      <c r="W348" s="258"/>
      <c r="X348" s="258"/>
      <c r="Y348" s="258"/>
      <c r="Z348" s="258"/>
      <c r="AA348" s="258"/>
      <c r="AB348" s="258"/>
      <c r="AC348" s="258"/>
      <c r="AD348" s="258"/>
      <c r="AE348" s="258"/>
      <c r="AF348" s="259"/>
      <c r="AG348" s="259"/>
      <c r="AH348" s="259"/>
      <c r="AI348" s="259"/>
      <c r="AJ348" s="259"/>
      <c r="AK348" s="259"/>
      <c r="AL348" s="259"/>
      <c r="AM348" s="259"/>
      <c r="AN348" s="259"/>
      <c r="AO348" s="260"/>
    </row>
    <row r="349" spans="1:41" ht="18.75" customHeight="1">
      <c r="A349" s="284"/>
      <c r="B349" s="275"/>
      <c r="C349" s="258"/>
      <c r="D349" s="258"/>
      <c r="E349" s="258"/>
      <c r="F349" s="258"/>
      <c r="G349" s="258"/>
      <c r="H349" s="258"/>
      <c r="I349" s="258"/>
      <c r="J349" s="258"/>
      <c r="K349" s="258"/>
      <c r="L349" s="258"/>
      <c r="M349" s="258"/>
      <c r="N349" s="258"/>
      <c r="O349" s="258"/>
      <c r="P349" s="258"/>
      <c r="Q349" s="258"/>
      <c r="R349" s="258"/>
      <c r="S349" s="258"/>
      <c r="T349" s="258"/>
      <c r="U349" s="258"/>
      <c r="V349" s="258"/>
      <c r="W349" s="258"/>
      <c r="X349" s="258"/>
      <c r="Y349" s="258"/>
      <c r="Z349" s="258"/>
      <c r="AA349" s="258"/>
      <c r="AB349" s="258"/>
      <c r="AC349" s="258"/>
      <c r="AD349" s="258"/>
      <c r="AE349" s="258"/>
      <c r="AF349" s="259"/>
      <c r="AG349" s="259"/>
      <c r="AH349" s="259"/>
      <c r="AI349" s="259"/>
      <c r="AJ349" s="259"/>
      <c r="AK349" s="259"/>
      <c r="AL349" s="259"/>
      <c r="AM349" s="259"/>
      <c r="AN349" s="259"/>
      <c r="AO349" s="260"/>
    </row>
    <row r="350" spans="1:41" ht="24.75" customHeight="1">
      <c r="B350" s="269"/>
      <c r="C350" s="258"/>
      <c r="D350" s="258"/>
      <c r="E350" s="258"/>
      <c r="F350" s="258"/>
      <c r="G350" s="258"/>
      <c r="H350" s="258"/>
      <c r="I350" s="258"/>
      <c r="J350" s="258"/>
      <c r="K350" s="258"/>
      <c r="L350" s="258"/>
      <c r="M350" s="258"/>
      <c r="N350" s="258"/>
      <c r="O350" s="258"/>
      <c r="P350" s="258"/>
      <c r="Q350" s="258"/>
      <c r="R350" s="258"/>
      <c r="S350" s="258"/>
      <c r="T350" s="258"/>
      <c r="U350" s="258"/>
      <c r="V350" s="258"/>
      <c r="W350" s="258"/>
      <c r="X350" s="258"/>
      <c r="Y350" s="258"/>
      <c r="Z350" s="258"/>
      <c r="AA350" s="258"/>
      <c r="AB350" s="258"/>
      <c r="AC350" s="258"/>
      <c r="AD350" s="258"/>
      <c r="AE350" s="258"/>
      <c r="AF350" s="259"/>
      <c r="AG350" s="259"/>
      <c r="AH350" s="259"/>
      <c r="AI350" s="259"/>
      <c r="AJ350" s="259"/>
      <c r="AK350" s="259"/>
      <c r="AL350" s="259"/>
      <c r="AM350" s="259"/>
      <c r="AN350" s="259"/>
      <c r="AO350" s="260"/>
    </row>
    <row r="351" spans="1:41" ht="36.75" customHeight="1">
      <c r="B351" s="269"/>
      <c r="C351" s="258"/>
      <c r="D351" s="258"/>
      <c r="E351" s="258"/>
      <c r="F351" s="258"/>
      <c r="G351" s="258"/>
      <c r="H351" s="258"/>
      <c r="I351" s="258"/>
      <c r="J351" s="258"/>
      <c r="K351" s="258"/>
      <c r="L351" s="258"/>
      <c r="M351" s="258"/>
      <c r="N351" s="258"/>
      <c r="O351" s="258"/>
      <c r="P351" s="258"/>
      <c r="Q351" s="258"/>
      <c r="R351" s="258"/>
      <c r="S351" s="258"/>
      <c r="T351" s="258"/>
      <c r="U351" s="258"/>
      <c r="V351" s="258"/>
      <c r="W351" s="258"/>
      <c r="X351" s="258"/>
      <c r="Y351" s="258"/>
      <c r="Z351" s="258"/>
      <c r="AA351" s="258"/>
      <c r="AB351" s="258"/>
      <c r="AC351" s="258"/>
      <c r="AD351" s="258"/>
      <c r="AE351" s="258"/>
      <c r="AF351" s="259"/>
      <c r="AG351" s="259"/>
      <c r="AH351" s="259"/>
      <c r="AI351" s="259"/>
      <c r="AJ351" s="259"/>
      <c r="AK351" s="259"/>
      <c r="AL351" s="259"/>
      <c r="AM351" s="259"/>
      <c r="AN351" s="259"/>
      <c r="AO351" s="260"/>
    </row>
    <row r="352" spans="1:41" ht="18.75" customHeight="1">
      <c r="B352" s="269"/>
      <c r="C352" s="258"/>
      <c r="D352" s="258"/>
      <c r="E352" s="258"/>
      <c r="F352" s="258"/>
      <c r="G352" s="258"/>
      <c r="H352" s="258"/>
      <c r="I352" s="258"/>
      <c r="J352" s="258"/>
      <c r="K352" s="258"/>
      <c r="L352" s="258"/>
      <c r="M352" s="258"/>
      <c r="N352" s="258"/>
      <c r="O352" s="258"/>
      <c r="P352" s="258"/>
      <c r="Q352" s="258"/>
      <c r="R352" s="258"/>
      <c r="S352" s="258"/>
      <c r="T352" s="258"/>
      <c r="U352" s="258"/>
      <c r="V352" s="258"/>
      <c r="W352" s="258"/>
      <c r="X352" s="258"/>
      <c r="Y352" s="258"/>
      <c r="Z352" s="258"/>
      <c r="AA352" s="258"/>
      <c r="AB352" s="258"/>
      <c r="AC352" s="258"/>
      <c r="AD352" s="258"/>
      <c r="AE352" s="258"/>
      <c r="AF352" s="259"/>
      <c r="AG352" s="259"/>
      <c r="AH352" s="259"/>
      <c r="AI352" s="259"/>
      <c r="AJ352" s="259"/>
      <c r="AK352" s="259"/>
      <c r="AL352" s="259"/>
      <c r="AM352" s="259"/>
      <c r="AN352" s="259"/>
      <c r="AO352" s="260"/>
    </row>
    <row r="353" spans="1:41" ht="34.5" customHeight="1">
      <c r="B353" s="269"/>
      <c r="C353" s="258"/>
      <c r="D353" s="258"/>
      <c r="E353" s="258"/>
      <c r="F353" s="258"/>
      <c r="G353" s="258"/>
      <c r="H353" s="258"/>
      <c r="I353" s="258"/>
      <c r="J353" s="258"/>
      <c r="K353" s="258"/>
      <c r="L353" s="258"/>
      <c r="M353" s="258"/>
      <c r="N353" s="258"/>
      <c r="O353" s="258"/>
      <c r="P353" s="258"/>
      <c r="Q353" s="258"/>
      <c r="R353" s="258"/>
      <c r="S353" s="258"/>
      <c r="T353" s="258"/>
      <c r="U353" s="258"/>
      <c r="V353" s="258"/>
      <c r="W353" s="258"/>
      <c r="X353" s="258"/>
      <c r="Y353" s="258"/>
      <c r="Z353" s="258"/>
      <c r="AA353" s="258"/>
      <c r="AB353" s="258"/>
      <c r="AC353" s="258"/>
      <c r="AD353" s="258"/>
      <c r="AE353" s="258"/>
      <c r="AF353" s="259"/>
      <c r="AG353" s="259"/>
      <c r="AH353" s="259"/>
      <c r="AI353" s="259"/>
      <c r="AJ353" s="259"/>
      <c r="AK353" s="259"/>
      <c r="AL353" s="259"/>
      <c r="AM353" s="259"/>
      <c r="AN353" s="259"/>
      <c r="AO353" s="260"/>
    </row>
    <row r="354" spans="1:41" s="279" customFormat="1" ht="34.5" customHeight="1">
      <c r="A354" s="285"/>
      <c r="B354" s="269"/>
      <c r="C354" s="258"/>
      <c r="D354" s="258"/>
      <c r="E354" s="258"/>
      <c r="F354" s="258"/>
      <c r="G354" s="258"/>
      <c r="H354" s="258"/>
      <c r="I354" s="258"/>
      <c r="J354" s="258"/>
      <c r="K354" s="258"/>
      <c r="L354" s="258"/>
      <c r="M354" s="258"/>
      <c r="N354" s="258"/>
      <c r="O354" s="258"/>
      <c r="P354" s="258"/>
      <c r="Q354" s="258"/>
      <c r="R354" s="258"/>
      <c r="S354" s="258"/>
      <c r="T354" s="258"/>
      <c r="U354" s="258"/>
      <c r="V354" s="258"/>
      <c r="W354" s="258"/>
      <c r="X354" s="258"/>
      <c r="Y354" s="258"/>
      <c r="Z354" s="258"/>
      <c r="AA354" s="258"/>
      <c r="AB354" s="258"/>
      <c r="AC354" s="258"/>
      <c r="AD354" s="258"/>
      <c r="AE354" s="258"/>
      <c r="AF354" s="259"/>
      <c r="AG354" s="259"/>
      <c r="AH354" s="259"/>
      <c r="AI354" s="259"/>
      <c r="AJ354" s="259"/>
      <c r="AK354" s="259"/>
      <c r="AL354" s="259"/>
      <c r="AM354" s="259"/>
      <c r="AN354" s="280"/>
      <c r="AO354" s="281"/>
    </row>
    <row r="355" spans="1:41" s="279" customFormat="1" ht="34.5" customHeight="1">
      <c r="A355" s="284"/>
      <c r="B355" s="275"/>
      <c r="C355" s="258"/>
      <c r="D355" s="258"/>
      <c r="E355" s="258"/>
      <c r="F355" s="258"/>
      <c r="G355" s="258"/>
      <c r="H355" s="258"/>
      <c r="I355" s="258"/>
      <c r="J355" s="258"/>
      <c r="K355" s="258"/>
      <c r="L355" s="258"/>
      <c r="M355" s="258"/>
      <c r="N355" s="258"/>
      <c r="O355" s="258"/>
      <c r="P355" s="258"/>
      <c r="Q355" s="258"/>
      <c r="R355" s="258"/>
      <c r="S355" s="258"/>
      <c r="T355" s="258"/>
      <c r="U355" s="258"/>
      <c r="V355" s="258"/>
      <c r="W355" s="258"/>
      <c r="X355" s="258"/>
      <c r="Y355" s="258"/>
      <c r="Z355" s="258"/>
      <c r="AA355" s="258"/>
      <c r="AB355" s="258"/>
      <c r="AC355" s="258"/>
      <c r="AD355" s="258"/>
      <c r="AE355" s="258"/>
      <c r="AF355" s="259"/>
      <c r="AG355" s="259"/>
      <c r="AH355" s="259"/>
      <c r="AI355" s="259"/>
      <c r="AJ355" s="259"/>
      <c r="AK355" s="259"/>
      <c r="AL355" s="259"/>
      <c r="AM355" s="259"/>
      <c r="AN355" s="280"/>
      <c r="AO355" s="281"/>
    </row>
    <row r="356" spans="1:41" s="279" customFormat="1" ht="34.5" customHeight="1">
      <c r="A356" s="284"/>
      <c r="B356" s="275"/>
      <c r="C356" s="258"/>
      <c r="D356" s="258"/>
      <c r="E356" s="258"/>
      <c r="F356" s="258"/>
      <c r="G356" s="258"/>
      <c r="H356" s="258"/>
      <c r="I356" s="258"/>
      <c r="J356" s="258"/>
      <c r="K356" s="258"/>
      <c r="L356" s="258"/>
      <c r="M356" s="258"/>
      <c r="N356" s="258"/>
      <c r="O356" s="258"/>
      <c r="P356" s="258"/>
      <c r="Q356" s="258"/>
      <c r="R356" s="258"/>
      <c r="S356" s="258"/>
      <c r="T356" s="258"/>
      <c r="U356" s="258"/>
      <c r="V356" s="258"/>
      <c r="W356" s="258"/>
      <c r="X356" s="258"/>
      <c r="Y356" s="258"/>
      <c r="Z356" s="258"/>
      <c r="AA356" s="258"/>
      <c r="AB356" s="258"/>
      <c r="AC356" s="258"/>
      <c r="AD356" s="258"/>
      <c r="AE356" s="258"/>
      <c r="AF356" s="259"/>
      <c r="AG356" s="259"/>
      <c r="AH356" s="259"/>
      <c r="AI356" s="259"/>
      <c r="AJ356" s="259"/>
      <c r="AK356" s="259"/>
      <c r="AL356" s="259"/>
      <c r="AM356" s="259"/>
      <c r="AN356" s="280"/>
      <c r="AO356" s="281"/>
    </row>
    <row r="357" spans="1:41" s="279" customFormat="1" ht="34.5" customHeight="1">
      <c r="A357" s="284"/>
      <c r="B357" s="275"/>
      <c r="C357" s="258"/>
      <c r="D357" s="258"/>
      <c r="E357" s="258"/>
      <c r="F357" s="258"/>
      <c r="G357" s="258"/>
      <c r="H357" s="258"/>
      <c r="I357" s="258"/>
      <c r="J357" s="258"/>
      <c r="K357" s="258"/>
      <c r="L357" s="258"/>
      <c r="M357" s="258"/>
      <c r="N357" s="258"/>
      <c r="O357" s="258"/>
      <c r="P357" s="258"/>
      <c r="Q357" s="258"/>
      <c r="R357" s="258"/>
      <c r="S357" s="258"/>
      <c r="T357" s="258"/>
      <c r="U357" s="258"/>
      <c r="V357" s="258"/>
      <c r="W357" s="258"/>
      <c r="X357" s="258"/>
      <c r="Y357" s="258"/>
      <c r="Z357" s="258"/>
      <c r="AA357" s="258"/>
      <c r="AB357" s="258"/>
      <c r="AC357" s="258"/>
      <c r="AD357" s="258"/>
      <c r="AE357" s="258"/>
      <c r="AF357" s="259"/>
      <c r="AG357" s="259"/>
      <c r="AH357" s="259"/>
      <c r="AI357" s="259"/>
      <c r="AJ357" s="259"/>
      <c r="AK357" s="259"/>
      <c r="AL357" s="259"/>
      <c r="AM357" s="259"/>
      <c r="AN357" s="280"/>
      <c r="AO357" s="281"/>
    </row>
    <row r="358" spans="1:41" ht="35.25" customHeight="1">
      <c r="A358" s="284"/>
      <c r="B358" s="275"/>
      <c r="C358" s="258"/>
      <c r="D358" s="258"/>
      <c r="E358" s="258"/>
      <c r="F358" s="258"/>
      <c r="G358" s="258"/>
      <c r="H358" s="258"/>
      <c r="I358" s="258"/>
      <c r="J358" s="258"/>
      <c r="K358" s="258"/>
      <c r="L358" s="258"/>
      <c r="M358" s="258"/>
      <c r="N358" s="258"/>
      <c r="O358" s="258"/>
      <c r="P358" s="258"/>
      <c r="Q358" s="258"/>
      <c r="R358" s="258"/>
      <c r="S358" s="258"/>
      <c r="T358" s="258"/>
      <c r="U358" s="258"/>
      <c r="V358" s="258"/>
      <c r="W358" s="258"/>
      <c r="X358" s="258"/>
      <c r="Y358" s="258"/>
      <c r="Z358" s="258"/>
      <c r="AA358" s="258"/>
      <c r="AB358" s="258"/>
      <c r="AC358" s="258"/>
      <c r="AD358" s="258"/>
      <c r="AE358" s="258"/>
      <c r="AF358" s="259"/>
      <c r="AG358" s="259"/>
      <c r="AH358" s="259"/>
      <c r="AI358" s="259"/>
      <c r="AJ358" s="259"/>
      <c r="AK358" s="259"/>
      <c r="AL358" s="259"/>
      <c r="AM358" s="259"/>
      <c r="AN358" s="259"/>
      <c r="AO358" s="260"/>
    </row>
    <row r="359" spans="1:41" ht="54" customHeight="1">
      <c r="A359" s="284"/>
      <c r="B359" s="275"/>
      <c r="C359" s="258"/>
      <c r="D359" s="258"/>
      <c r="E359" s="258"/>
      <c r="F359" s="258"/>
      <c r="G359" s="258"/>
      <c r="H359" s="258"/>
      <c r="I359" s="258"/>
      <c r="J359" s="258"/>
      <c r="K359" s="258"/>
      <c r="L359" s="258"/>
      <c r="M359" s="258"/>
      <c r="N359" s="258"/>
      <c r="O359" s="258"/>
      <c r="P359" s="258"/>
      <c r="Q359" s="258"/>
      <c r="R359" s="258"/>
      <c r="S359" s="258"/>
      <c r="T359" s="258"/>
      <c r="U359" s="258"/>
      <c r="V359" s="258"/>
      <c r="W359" s="258"/>
      <c r="X359" s="258"/>
      <c r="Y359" s="258"/>
      <c r="Z359" s="258"/>
      <c r="AA359" s="258"/>
      <c r="AB359" s="258"/>
      <c r="AC359" s="258"/>
      <c r="AD359" s="258"/>
      <c r="AE359" s="258"/>
      <c r="AF359" s="259"/>
      <c r="AG359" s="259"/>
      <c r="AH359" s="259"/>
      <c r="AI359" s="259"/>
      <c r="AJ359" s="259"/>
      <c r="AK359" s="259"/>
      <c r="AL359" s="259"/>
      <c r="AM359" s="259"/>
      <c r="AN359" s="259"/>
      <c r="AO359" s="260"/>
    </row>
    <row r="360" spans="1:41" ht="30" customHeight="1">
      <c r="B360" s="269"/>
      <c r="C360" s="258"/>
      <c r="D360" s="258"/>
      <c r="E360" s="258"/>
      <c r="F360" s="258"/>
      <c r="G360" s="258"/>
      <c r="H360" s="258"/>
      <c r="I360" s="258"/>
      <c r="J360" s="258"/>
      <c r="K360" s="258"/>
      <c r="L360" s="258"/>
      <c r="M360" s="258"/>
      <c r="N360" s="258"/>
      <c r="O360" s="258"/>
      <c r="P360" s="258"/>
      <c r="Q360" s="258"/>
      <c r="R360" s="258"/>
      <c r="S360" s="258"/>
      <c r="T360" s="258"/>
      <c r="U360" s="258"/>
      <c r="V360" s="258"/>
      <c r="W360" s="258"/>
      <c r="X360" s="258"/>
      <c r="Y360" s="258"/>
      <c r="Z360" s="258"/>
      <c r="AA360" s="258"/>
      <c r="AB360" s="258"/>
      <c r="AC360" s="258"/>
      <c r="AD360" s="258"/>
      <c r="AE360" s="258"/>
      <c r="AF360" s="259"/>
      <c r="AG360" s="259"/>
      <c r="AH360" s="259"/>
      <c r="AI360" s="259"/>
      <c r="AJ360" s="259"/>
      <c r="AK360" s="259"/>
      <c r="AL360" s="259"/>
      <c r="AM360" s="259"/>
      <c r="AN360" s="259"/>
      <c r="AO360" s="260"/>
    </row>
    <row r="361" spans="1:41" ht="24" customHeight="1">
      <c r="B361" s="269"/>
      <c r="C361" s="286"/>
      <c r="D361" s="287"/>
      <c r="E361" s="287"/>
      <c r="F361" s="287"/>
      <c r="G361" s="287"/>
      <c r="H361" s="287"/>
      <c r="I361" s="287"/>
      <c r="J361" s="258"/>
      <c r="K361" s="258"/>
      <c r="L361" s="258"/>
      <c r="M361" s="258"/>
      <c r="N361" s="258"/>
      <c r="O361" s="258"/>
      <c r="P361" s="258"/>
      <c r="Q361" s="258"/>
      <c r="R361" s="258"/>
      <c r="S361" s="258"/>
      <c r="T361" s="258"/>
      <c r="U361" s="258"/>
      <c r="V361" s="258"/>
      <c r="W361" s="258"/>
      <c r="X361" s="258"/>
      <c r="Y361" s="258"/>
      <c r="Z361" s="258"/>
      <c r="AA361" s="258"/>
      <c r="AB361" s="258"/>
      <c r="AC361" s="258"/>
      <c r="AD361" s="258"/>
      <c r="AE361" s="258"/>
      <c r="AF361" s="259"/>
      <c r="AG361" s="259"/>
      <c r="AH361" s="259"/>
      <c r="AI361" s="259"/>
      <c r="AJ361" s="259"/>
      <c r="AK361" s="259"/>
      <c r="AL361" s="259"/>
      <c r="AM361" s="259"/>
      <c r="AN361" s="259"/>
      <c r="AO361" s="260"/>
    </row>
    <row r="362" spans="1:41" ht="30.75" customHeight="1">
      <c r="A362" s="288"/>
      <c r="B362" s="289"/>
      <c r="C362" s="286"/>
      <c r="D362" s="287"/>
      <c r="E362" s="287"/>
      <c r="F362" s="287"/>
      <c r="G362" s="287"/>
      <c r="H362" s="287"/>
      <c r="I362" s="287"/>
      <c r="J362" s="258"/>
      <c r="K362" s="258"/>
      <c r="L362" s="258"/>
      <c r="M362" s="258"/>
      <c r="N362" s="258"/>
      <c r="O362" s="258"/>
      <c r="P362" s="258"/>
      <c r="Q362" s="258"/>
      <c r="R362" s="258"/>
      <c r="S362" s="258"/>
      <c r="T362" s="258"/>
      <c r="U362" s="258"/>
      <c r="V362" s="258"/>
      <c r="W362" s="258"/>
      <c r="X362" s="258"/>
      <c r="Y362" s="258"/>
      <c r="Z362" s="258"/>
      <c r="AA362" s="258"/>
      <c r="AB362" s="258"/>
      <c r="AC362" s="258"/>
      <c r="AD362" s="258"/>
      <c r="AE362" s="258"/>
      <c r="AF362" s="259"/>
      <c r="AG362" s="259"/>
      <c r="AH362" s="259"/>
      <c r="AI362" s="259"/>
      <c r="AJ362" s="259"/>
      <c r="AK362" s="259"/>
      <c r="AL362" s="259"/>
      <c r="AM362" s="259"/>
      <c r="AN362" s="259"/>
      <c r="AO362" s="260"/>
    </row>
    <row r="363" spans="1:41" s="279" customFormat="1" ht="30.75" customHeight="1">
      <c r="A363" s="285"/>
      <c r="B363" s="269"/>
      <c r="C363" s="286"/>
      <c r="D363" s="287"/>
      <c r="E363" s="287"/>
      <c r="F363" s="287"/>
      <c r="G363" s="287"/>
      <c r="H363" s="287"/>
      <c r="I363" s="287"/>
      <c r="J363" s="258"/>
      <c r="K363" s="258"/>
      <c r="L363" s="258"/>
      <c r="M363" s="258"/>
      <c r="N363" s="272"/>
      <c r="O363" s="258"/>
      <c r="P363" s="258"/>
      <c r="Q363" s="258"/>
      <c r="R363" s="258"/>
      <c r="S363" s="258"/>
      <c r="T363" s="258"/>
      <c r="U363" s="258"/>
      <c r="V363" s="258"/>
      <c r="W363" s="258"/>
      <c r="X363" s="258"/>
      <c r="Y363" s="258"/>
      <c r="Z363" s="258"/>
      <c r="AA363" s="258"/>
      <c r="AB363" s="258"/>
      <c r="AC363" s="258"/>
      <c r="AD363" s="258"/>
      <c r="AE363" s="258"/>
      <c r="AF363" s="259"/>
      <c r="AG363" s="259"/>
      <c r="AH363" s="259"/>
      <c r="AI363" s="259"/>
      <c r="AJ363" s="259"/>
      <c r="AK363" s="259"/>
      <c r="AL363" s="259"/>
      <c r="AM363" s="259"/>
      <c r="AN363" s="280"/>
      <c r="AO363" s="281"/>
    </row>
    <row r="364" spans="1:41" s="279" customFormat="1" ht="30.75" customHeight="1">
      <c r="A364" s="285"/>
      <c r="B364" s="269"/>
      <c r="C364" s="286"/>
      <c r="D364" s="287"/>
      <c r="E364" s="287"/>
      <c r="F364" s="287"/>
      <c r="G364" s="287"/>
      <c r="H364" s="287"/>
      <c r="I364" s="287"/>
      <c r="J364" s="258"/>
      <c r="K364" s="258"/>
      <c r="L364" s="258"/>
      <c r="M364" s="258"/>
      <c r="N364" s="258"/>
      <c r="O364" s="258"/>
      <c r="P364" s="258"/>
      <c r="Q364" s="258"/>
      <c r="R364" s="258"/>
      <c r="S364" s="258"/>
      <c r="T364" s="258"/>
      <c r="U364" s="258"/>
      <c r="V364" s="258"/>
      <c r="W364" s="258"/>
      <c r="X364" s="258"/>
      <c r="Y364" s="258"/>
      <c r="Z364" s="258"/>
      <c r="AA364" s="258"/>
      <c r="AB364" s="258"/>
      <c r="AC364" s="258"/>
      <c r="AD364" s="258"/>
      <c r="AE364" s="258"/>
      <c r="AF364" s="259"/>
      <c r="AG364" s="259"/>
      <c r="AH364" s="259"/>
      <c r="AI364" s="259"/>
      <c r="AJ364" s="259"/>
      <c r="AK364" s="259"/>
      <c r="AL364" s="259"/>
      <c r="AM364" s="259"/>
      <c r="AN364" s="280"/>
      <c r="AO364" s="281"/>
    </row>
    <row r="365" spans="1:41" s="279" customFormat="1" ht="30.75" customHeight="1">
      <c r="A365" s="285"/>
      <c r="B365" s="269"/>
      <c r="C365" s="286"/>
      <c r="D365" s="287"/>
      <c r="E365" s="287"/>
      <c r="F365" s="287"/>
      <c r="G365" s="287"/>
      <c r="H365" s="287"/>
      <c r="I365" s="287"/>
      <c r="J365" s="287"/>
      <c r="K365" s="287"/>
      <c r="L365" s="258"/>
      <c r="M365" s="258"/>
      <c r="N365" s="258"/>
      <c r="O365" s="258"/>
      <c r="P365" s="258"/>
      <c r="Q365" s="258"/>
      <c r="R365" s="258"/>
      <c r="S365" s="258"/>
      <c r="T365" s="258"/>
      <c r="U365" s="258"/>
      <c r="V365" s="258"/>
      <c r="W365" s="258"/>
      <c r="X365" s="258"/>
      <c r="Y365" s="258"/>
      <c r="Z365" s="258"/>
      <c r="AA365" s="258"/>
      <c r="AB365" s="258"/>
      <c r="AC365" s="258"/>
      <c r="AD365" s="258"/>
      <c r="AE365" s="258"/>
      <c r="AF365" s="259"/>
      <c r="AG365" s="259"/>
      <c r="AH365" s="259"/>
      <c r="AI365" s="259"/>
      <c r="AJ365" s="259"/>
      <c r="AK365" s="259"/>
      <c r="AL365" s="259"/>
      <c r="AM365" s="259"/>
      <c r="AN365" s="280"/>
      <c r="AO365" s="281"/>
    </row>
    <row r="366" spans="1:41" s="279" customFormat="1" ht="30.75" customHeight="1">
      <c r="A366" s="284"/>
      <c r="B366" s="275"/>
      <c r="C366" s="286"/>
      <c r="D366" s="287"/>
      <c r="E366" s="287"/>
      <c r="F366" s="287"/>
      <c r="G366" s="287"/>
      <c r="H366" s="287"/>
      <c r="I366" s="287"/>
      <c r="J366" s="287"/>
      <c r="K366" s="287"/>
      <c r="L366" s="258"/>
      <c r="M366" s="258"/>
      <c r="N366" s="258"/>
      <c r="O366" s="258"/>
      <c r="P366" s="258"/>
      <c r="Q366" s="258"/>
      <c r="R366" s="258"/>
      <c r="S366" s="258"/>
      <c r="T366" s="258"/>
      <c r="U366" s="258"/>
      <c r="V366" s="258"/>
      <c r="W366" s="258"/>
      <c r="X366" s="258"/>
      <c r="Y366" s="258"/>
      <c r="Z366" s="258"/>
      <c r="AA366" s="258"/>
      <c r="AB366" s="258"/>
      <c r="AC366" s="258"/>
      <c r="AD366" s="258"/>
      <c r="AE366" s="258"/>
      <c r="AF366" s="259"/>
      <c r="AG366" s="259"/>
      <c r="AH366" s="259"/>
      <c r="AI366" s="259"/>
      <c r="AJ366" s="259"/>
      <c r="AK366" s="259"/>
      <c r="AL366" s="259"/>
      <c r="AM366" s="259"/>
      <c r="AN366" s="280"/>
      <c r="AO366" s="281"/>
    </row>
    <row r="367" spans="1:41" s="279" customFormat="1" ht="24" customHeight="1">
      <c r="A367" s="285"/>
      <c r="B367" s="269"/>
      <c r="C367" s="286"/>
      <c r="D367" s="287"/>
      <c r="E367" s="287"/>
      <c r="F367" s="287"/>
      <c r="G367" s="287"/>
      <c r="H367" s="287"/>
      <c r="I367" s="287"/>
      <c r="J367" s="287"/>
      <c r="K367" s="287"/>
      <c r="L367" s="258"/>
      <c r="M367" s="258"/>
      <c r="N367" s="290"/>
      <c r="O367" s="258"/>
      <c r="P367" s="258"/>
      <c r="Q367" s="258"/>
      <c r="R367" s="258"/>
      <c r="S367" s="258"/>
      <c r="T367" s="258"/>
      <c r="U367" s="258"/>
      <c r="V367" s="258"/>
      <c r="W367" s="258"/>
      <c r="X367" s="258"/>
      <c r="Y367" s="258"/>
      <c r="Z367" s="258"/>
      <c r="AA367" s="258"/>
      <c r="AB367" s="258"/>
      <c r="AC367" s="258"/>
      <c r="AD367" s="258"/>
      <c r="AE367" s="258"/>
      <c r="AF367" s="259"/>
      <c r="AG367" s="259"/>
      <c r="AH367" s="259"/>
      <c r="AI367" s="259"/>
      <c r="AJ367" s="259"/>
      <c r="AK367" s="259"/>
      <c r="AL367" s="259"/>
      <c r="AM367" s="259"/>
      <c r="AN367" s="280"/>
      <c r="AO367" s="281"/>
    </row>
    <row r="368" spans="1:41" ht="29.25" customHeight="1">
      <c r="B368" s="269"/>
      <c r="C368" s="286"/>
      <c r="D368" s="287"/>
      <c r="E368" s="287"/>
      <c r="F368" s="287"/>
      <c r="G368" s="287"/>
      <c r="H368" s="287"/>
      <c r="I368" s="287"/>
      <c r="J368" s="287"/>
      <c r="K368" s="287"/>
      <c r="L368" s="258"/>
      <c r="M368" s="258"/>
      <c r="N368" s="290"/>
      <c r="O368" s="258"/>
      <c r="P368" s="258"/>
      <c r="Q368" s="258"/>
      <c r="R368" s="258"/>
      <c r="S368" s="258"/>
      <c r="T368" s="258"/>
      <c r="U368" s="258"/>
      <c r="V368" s="258"/>
      <c r="W368" s="258"/>
      <c r="X368" s="258"/>
      <c r="Y368" s="258"/>
      <c r="Z368" s="258"/>
      <c r="AA368" s="258"/>
      <c r="AB368" s="258"/>
      <c r="AC368" s="258"/>
      <c r="AD368" s="258"/>
      <c r="AE368" s="258"/>
      <c r="AF368" s="259"/>
      <c r="AG368" s="259"/>
      <c r="AH368" s="259"/>
      <c r="AI368" s="259"/>
      <c r="AJ368" s="259"/>
      <c r="AK368" s="259"/>
      <c r="AL368" s="259"/>
      <c r="AM368" s="259"/>
      <c r="AN368" s="259"/>
      <c r="AO368" s="260"/>
    </row>
    <row r="369" spans="1:41" ht="21" customHeight="1">
      <c r="B369" s="269"/>
      <c r="C369" s="286"/>
      <c r="D369" s="287"/>
      <c r="E369" s="287"/>
      <c r="F369" s="287"/>
      <c r="G369" s="287"/>
      <c r="H369" s="287"/>
      <c r="I369" s="287"/>
      <c r="J369" s="287"/>
      <c r="K369" s="287"/>
      <c r="L369" s="258"/>
      <c r="M369" s="258"/>
      <c r="N369" s="290"/>
      <c r="O369" s="258"/>
      <c r="P369" s="258"/>
      <c r="Q369" s="258"/>
      <c r="R369" s="258"/>
      <c r="S369" s="258"/>
      <c r="T369" s="258"/>
      <c r="U369" s="258"/>
      <c r="V369" s="258"/>
      <c r="W369" s="258"/>
      <c r="X369" s="258"/>
      <c r="Y369" s="258"/>
      <c r="Z369" s="258"/>
      <c r="AA369" s="258"/>
      <c r="AB369" s="258"/>
      <c r="AC369" s="258"/>
      <c r="AD369" s="258"/>
      <c r="AE369" s="258"/>
      <c r="AF369" s="259"/>
      <c r="AG369" s="259"/>
      <c r="AH369" s="259"/>
      <c r="AI369" s="259"/>
      <c r="AJ369" s="259"/>
      <c r="AK369" s="259"/>
      <c r="AL369" s="259"/>
      <c r="AM369" s="259"/>
      <c r="AN369" s="259"/>
      <c r="AO369" s="260"/>
    </row>
    <row r="370" spans="1:41" s="292" customFormat="1" ht="20.25" customHeight="1">
      <c r="A370" s="284"/>
      <c r="B370" s="275"/>
      <c r="C370" s="286"/>
      <c r="D370" s="287"/>
      <c r="E370" s="287"/>
      <c r="F370" s="287"/>
      <c r="G370" s="287"/>
      <c r="H370" s="287"/>
      <c r="I370" s="287"/>
      <c r="J370" s="287"/>
      <c r="K370" s="287"/>
      <c r="L370" s="258"/>
      <c r="M370" s="258"/>
      <c r="N370" s="258"/>
      <c r="O370" s="258"/>
      <c r="P370" s="258"/>
      <c r="Q370" s="258"/>
      <c r="R370" s="258"/>
      <c r="S370" s="258"/>
      <c r="T370" s="258"/>
      <c r="U370" s="258"/>
      <c r="V370" s="258"/>
      <c r="W370" s="258"/>
      <c r="X370" s="258"/>
      <c r="Y370" s="258"/>
      <c r="Z370" s="258"/>
      <c r="AA370" s="258"/>
      <c r="AB370" s="258"/>
      <c r="AC370" s="258"/>
      <c r="AD370" s="258"/>
      <c r="AE370" s="258"/>
      <c r="AF370" s="259"/>
      <c r="AG370" s="259"/>
      <c r="AH370" s="259"/>
      <c r="AI370" s="259"/>
      <c r="AJ370" s="259"/>
      <c r="AK370" s="259"/>
      <c r="AL370" s="259"/>
      <c r="AM370" s="259"/>
      <c r="AN370" s="259"/>
      <c r="AO370" s="291"/>
    </row>
    <row r="371" spans="1:41" ht="19.5" customHeight="1">
      <c r="A371" s="284"/>
      <c r="B371" s="275"/>
      <c r="C371" s="286"/>
      <c r="D371" s="287"/>
      <c r="E371" s="287"/>
      <c r="F371" s="287"/>
      <c r="G371" s="287"/>
      <c r="H371" s="287"/>
      <c r="I371" s="287"/>
      <c r="J371" s="287"/>
      <c r="K371" s="287"/>
      <c r="L371" s="258"/>
      <c r="M371" s="258"/>
      <c r="N371" s="258"/>
      <c r="O371" s="258"/>
      <c r="P371" s="258"/>
      <c r="Q371" s="258"/>
      <c r="R371" s="258"/>
      <c r="S371" s="258"/>
      <c r="T371" s="258"/>
      <c r="U371" s="258"/>
      <c r="V371" s="258"/>
      <c r="W371" s="258"/>
      <c r="X371" s="258"/>
      <c r="Y371" s="258"/>
      <c r="Z371" s="258"/>
      <c r="AA371" s="258"/>
      <c r="AB371" s="258"/>
      <c r="AC371" s="258"/>
      <c r="AD371" s="258"/>
      <c r="AE371" s="258"/>
      <c r="AF371" s="259"/>
      <c r="AG371" s="259"/>
      <c r="AH371" s="259"/>
      <c r="AI371" s="259"/>
      <c r="AJ371" s="259"/>
      <c r="AK371" s="259"/>
      <c r="AL371" s="259"/>
      <c r="AM371" s="259"/>
      <c r="AN371" s="259"/>
      <c r="AO371" s="260"/>
    </row>
    <row r="372" spans="1:41" ht="19.5" customHeight="1">
      <c r="A372" s="284"/>
      <c r="B372" s="275"/>
      <c r="C372" s="286"/>
      <c r="D372" s="287"/>
      <c r="E372" s="287"/>
      <c r="F372" s="287"/>
      <c r="G372" s="287"/>
      <c r="H372" s="287"/>
      <c r="I372" s="287"/>
      <c r="J372" s="287"/>
      <c r="K372" s="287"/>
      <c r="L372" s="258"/>
      <c r="M372" s="258"/>
      <c r="N372" s="293"/>
      <c r="O372" s="258"/>
      <c r="P372" s="258"/>
      <c r="Q372" s="258"/>
      <c r="R372" s="258"/>
      <c r="S372" s="258"/>
      <c r="T372" s="258"/>
      <c r="U372" s="258"/>
      <c r="V372" s="258"/>
      <c r="W372" s="258"/>
      <c r="X372" s="258"/>
      <c r="Y372" s="258"/>
      <c r="Z372" s="258"/>
      <c r="AA372" s="258"/>
      <c r="AB372" s="258"/>
      <c r="AC372" s="258"/>
      <c r="AD372" s="258"/>
      <c r="AE372" s="258"/>
      <c r="AF372" s="259"/>
      <c r="AG372" s="259"/>
      <c r="AH372" s="259"/>
      <c r="AI372" s="259"/>
      <c r="AJ372" s="259"/>
      <c r="AK372" s="259"/>
      <c r="AL372" s="259"/>
      <c r="AM372" s="259"/>
      <c r="AN372" s="259"/>
      <c r="AO372" s="260"/>
    </row>
    <row r="373" spans="1:41" ht="19.5" customHeight="1">
      <c r="A373" s="288"/>
      <c r="B373" s="289"/>
      <c r="C373" s="286"/>
      <c r="D373" s="287"/>
      <c r="E373" s="287"/>
      <c r="F373" s="287"/>
      <c r="G373" s="287"/>
      <c r="H373" s="287"/>
      <c r="I373" s="287"/>
      <c r="J373" s="287"/>
      <c r="K373" s="287"/>
      <c r="L373" s="258"/>
      <c r="M373" s="258"/>
      <c r="N373" s="294"/>
      <c r="O373" s="258"/>
      <c r="P373" s="258"/>
      <c r="Q373" s="258"/>
      <c r="R373" s="258"/>
      <c r="S373" s="258"/>
      <c r="T373" s="258"/>
      <c r="U373" s="258"/>
      <c r="V373" s="258"/>
      <c r="W373" s="258"/>
      <c r="X373" s="258"/>
      <c r="Y373" s="258"/>
      <c r="Z373" s="258"/>
      <c r="AA373" s="258"/>
      <c r="AB373" s="258"/>
      <c r="AC373" s="258"/>
      <c r="AD373" s="258"/>
      <c r="AE373" s="258"/>
      <c r="AF373" s="259"/>
      <c r="AG373" s="259"/>
      <c r="AH373" s="259"/>
      <c r="AI373" s="259"/>
      <c r="AJ373" s="259"/>
      <c r="AK373" s="259"/>
      <c r="AL373" s="259"/>
      <c r="AM373" s="259"/>
      <c r="AN373" s="259"/>
      <c r="AO373" s="260"/>
    </row>
    <row r="374" spans="1:41" s="279" customFormat="1" ht="41.25" customHeight="1">
      <c r="A374" s="284"/>
      <c r="B374" s="275"/>
      <c r="C374" s="286"/>
      <c r="D374" s="287"/>
      <c r="E374" s="287"/>
      <c r="F374" s="287"/>
      <c r="G374" s="287"/>
      <c r="H374" s="287"/>
      <c r="I374" s="287"/>
      <c r="J374" s="287"/>
      <c r="K374" s="287"/>
      <c r="L374" s="258"/>
      <c r="M374" s="258"/>
      <c r="N374" s="282"/>
      <c r="O374" s="272"/>
      <c r="P374" s="272"/>
      <c r="Q374" s="272"/>
      <c r="R374" s="272"/>
      <c r="S374" s="272"/>
      <c r="T374" s="272"/>
      <c r="U374" s="272"/>
      <c r="V374" s="272"/>
      <c r="W374" s="272"/>
      <c r="X374" s="272"/>
      <c r="Y374" s="272"/>
      <c r="Z374" s="272"/>
      <c r="AA374" s="272"/>
      <c r="AB374" s="272"/>
      <c r="AC374" s="272"/>
      <c r="AD374" s="272"/>
      <c r="AE374" s="272"/>
      <c r="AF374" s="280"/>
      <c r="AG374" s="280"/>
      <c r="AH374" s="280"/>
      <c r="AI374" s="280"/>
      <c r="AJ374" s="280"/>
      <c r="AK374" s="280"/>
      <c r="AL374" s="280"/>
      <c r="AM374" s="280"/>
      <c r="AN374" s="280"/>
      <c r="AO374" s="281"/>
    </row>
    <row r="375" spans="1:41" ht="43.5" customHeight="1">
      <c r="A375" s="284"/>
      <c r="B375" s="275"/>
      <c r="C375" s="286"/>
      <c r="D375" s="287"/>
      <c r="E375" s="287"/>
      <c r="F375" s="287"/>
      <c r="G375" s="287"/>
      <c r="H375" s="287"/>
      <c r="I375" s="287"/>
      <c r="J375" s="287"/>
      <c r="K375" s="287"/>
      <c r="L375" s="287"/>
      <c r="M375" s="287"/>
      <c r="N375" s="282"/>
      <c r="O375" s="258"/>
      <c r="P375" s="258"/>
      <c r="Q375" s="258"/>
      <c r="R375" s="258"/>
      <c r="S375" s="258"/>
      <c r="T375" s="258"/>
      <c r="U375" s="258"/>
      <c r="V375" s="258"/>
      <c r="W375" s="258"/>
      <c r="X375" s="258"/>
      <c r="Y375" s="258"/>
      <c r="Z375" s="258"/>
      <c r="AA375" s="258"/>
      <c r="AB375" s="258"/>
      <c r="AC375" s="258"/>
      <c r="AD375" s="258"/>
      <c r="AE375" s="258"/>
      <c r="AF375" s="259"/>
      <c r="AG375" s="259"/>
      <c r="AH375" s="259"/>
      <c r="AI375" s="259"/>
      <c r="AJ375" s="259"/>
      <c r="AK375" s="259"/>
      <c r="AL375" s="259"/>
      <c r="AM375" s="259"/>
      <c r="AN375" s="259"/>
      <c r="AO375" s="260"/>
    </row>
    <row r="376" spans="1:41" ht="19.5" customHeight="1">
      <c r="A376" s="284"/>
      <c r="B376" s="275"/>
      <c r="C376" s="286"/>
      <c r="D376" s="287"/>
      <c r="E376" s="287"/>
      <c r="F376" s="287"/>
      <c r="G376" s="287"/>
      <c r="H376" s="287"/>
      <c r="I376" s="287"/>
      <c r="J376" s="287"/>
      <c r="K376" s="287"/>
      <c r="L376" s="287"/>
      <c r="M376" s="287"/>
      <c r="N376" s="282"/>
      <c r="O376" s="258"/>
      <c r="P376" s="258"/>
      <c r="Q376" s="258"/>
      <c r="R376" s="258"/>
      <c r="S376" s="258"/>
      <c r="T376" s="258"/>
      <c r="U376" s="258"/>
      <c r="V376" s="258"/>
      <c r="W376" s="258"/>
      <c r="X376" s="258"/>
      <c r="Y376" s="258"/>
      <c r="Z376" s="258"/>
      <c r="AA376" s="258"/>
      <c r="AB376" s="258"/>
      <c r="AC376" s="258"/>
      <c r="AD376" s="258"/>
      <c r="AE376" s="258"/>
      <c r="AF376" s="259"/>
      <c r="AG376" s="259"/>
      <c r="AH376" s="259"/>
      <c r="AI376" s="259"/>
      <c r="AJ376" s="259"/>
      <c r="AK376" s="259"/>
      <c r="AL376" s="259"/>
      <c r="AM376" s="259"/>
      <c r="AN376" s="259"/>
      <c r="AO376" s="260"/>
    </row>
    <row r="377" spans="1:41" ht="51.75" customHeight="1">
      <c r="A377" s="284"/>
      <c r="B377" s="275"/>
      <c r="C377" s="286"/>
      <c r="D377" s="287"/>
      <c r="E377" s="287"/>
      <c r="F377" s="287"/>
      <c r="G377" s="287"/>
      <c r="H377" s="287"/>
      <c r="I377" s="287"/>
      <c r="J377" s="287"/>
      <c r="K377" s="287"/>
      <c r="L377" s="287"/>
      <c r="M377" s="287"/>
      <c r="N377" s="282"/>
      <c r="O377" s="258"/>
      <c r="P377" s="258"/>
      <c r="Q377" s="258"/>
      <c r="R377" s="258"/>
      <c r="S377" s="258"/>
      <c r="T377" s="258"/>
      <c r="U377" s="258"/>
      <c r="V377" s="258"/>
      <c r="W377" s="258"/>
      <c r="X377" s="258"/>
      <c r="Y377" s="258"/>
      <c r="Z377" s="258"/>
      <c r="AA377" s="258"/>
      <c r="AB377" s="258"/>
      <c r="AC377" s="258"/>
      <c r="AD377" s="258"/>
      <c r="AE377" s="258"/>
      <c r="AF377" s="259"/>
      <c r="AG377" s="259"/>
      <c r="AH377" s="259"/>
      <c r="AI377" s="259"/>
      <c r="AJ377" s="259"/>
      <c r="AK377" s="259"/>
      <c r="AL377" s="259"/>
      <c r="AM377" s="259"/>
      <c r="AN377" s="259"/>
      <c r="AO377" s="260"/>
    </row>
    <row r="378" spans="1:41" s="279" customFormat="1" ht="41.25" customHeight="1">
      <c r="A378" s="284"/>
      <c r="B378" s="275"/>
      <c r="C378" s="286"/>
      <c r="D378" s="287"/>
      <c r="E378" s="287"/>
      <c r="F378" s="287"/>
      <c r="G378" s="287"/>
      <c r="H378" s="287"/>
      <c r="I378" s="287"/>
      <c r="J378" s="287"/>
      <c r="K378" s="287"/>
      <c r="L378" s="287"/>
      <c r="M378" s="287"/>
      <c r="N378" s="282"/>
      <c r="O378" s="290"/>
      <c r="P378" s="290"/>
      <c r="Q378" s="290"/>
      <c r="R378" s="290"/>
      <c r="S378" s="272"/>
      <c r="T378" s="272"/>
      <c r="U378" s="272"/>
      <c r="V378" s="272"/>
      <c r="W378" s="272"/>
      <c r="X378" s="272"/>
      <c r="Y378" s="272"/>
      <c r="Z378" s="272"/>
      <c r="AA378" s="272"/>
      <c r="AB378" s="272"/>
      <c r="AC378" s="272"/>
      <c r="AD378" s="272"/>
      <c r="AE378" s="272"/>
      <c r="AF378" s="280"/>
      <c r="AG378" s="280"/>
      <c r="AH378" s="280"/>
      <c r="AI378" s="280"/>
      <c r="AJ378" s="280"/>
      <c r="AK378" s="280"/>
      <c r="AL378" s="280"/>
      <c r="AM378" s="280"/>
      <c r="AN378" s="280"/>
      <c r="AO378" s="281"/>
    </row>
    <row r="379" spans="1:41" s="279" customFormat="1" ht="36.75" customHeight="1">
      <c r="A379" s="284"/>
      <c r="B379" s="275"/>
      <c r="C379" s="286"/>
      <c r="D379" s="287"/>
      <c r="E379" s="287"/>
      <c r="F379" s="287"/>
      <c r="G379" s="287"/>
      <c r="H379" s="287"/>
      <c r="I379" s="287"/>
      <c r="J379" s="287"/>
      <c r="K379" s="287"/>
      <c r="L379" s="287"/>
      <c r="M379" s="287"/>
      <c r="N379" s="282"/>
      <c r="O379" s="290"/>
      <c r="P379" s="290"/>
      <c r="Q379" s="290"/>
      <c r="R379" s="290"/>
      <c r="S379" s="272"/>
      <c r="T379" s="272"/>
      <c r="U379" s="272"/>
      <c r="V379" s="272"/>
      <c r="W379" s="272"/>
      <c r="X379" s="272"/>
      <c r="Y379" s="272"/>
      <c r="Z379" s="272"/>
      <c r="AA379" s="272"/>
      <c r="AB379" s="272"/>
      <c r="AC379" s="272"/>
      <c r="AD379" s="272"/>
      <c r="AE379" s="272"/>
      <c r="AF379" s="280"/>
      <c r="AG379" s="280"/>
      <c r="AH379" s="280"/>
      <c r="AI379" s="280"/>
      <c r="AJ379" s="280"/>
      <c r="AK379" s="280"/>
      <c r="AL379" s="280"/>
      <c r="AM379" s="280"/>
      <c r="AN379" s="280"/>
      <c r="AO379" s="281"/>
    </row>
    <row r="380" spans="1:41" s="279" customFormat="1" ht="73.5" customHeight="1">
      <c r="A380" s="284"/>
      <c r="B380" s="275"/>
      <c r="C380" s="286"/>
      <c r="D380" s="287"/>
      <c r="E380" s="287"/>
      <c r="F380" s="287"/>
      <c r="G380" s="287"/>
      <c r="H380" s="287"/>
      <c r="I380" s="287"/>
      <c r="J380" s="287"/>
      <c r="K380" s="287"/>
      <c r="L380" s="287"/>
      <c r="M380" s="287"/>
      <c r="N380" s="290"/>
      <c r="O380" s="290"/>
      <c r="P380" s="290"/>
      <c r="Q380" s="290"/>
      <c r="R380" s="290"/>
      <c r="S380" s="272"/>
      <c r="T380" s="272"/>
      <c r="U380" s="272"/>
      <c r="V380" s="272"/>
      <c r="W380" s="272"/>
      <c r="X380" s="272"/>
      <c r="Y380" s="272"/>
      <c r="Z380" s="272"/>
      <c r="AA380" s="272"/>
      <c r="AB380" s="272"/>
      <c r="AC380" s="272"/>
      <c r="AD380" s="272"/>
      <c r="AE380" s="272"/>
      <c r="AF380" s="280"/>
      <c r="AG380" s="280"/>
      <c r="AH380" s="280"/>
      <c r="AI380" s="280"/>
      <c r="AJ380" s="280"/>
      <c r="AK380" s="280"/>
      <c r="AL380" s="280"/>
      <c r="AM380" s="280"/>
      <c r="AN380" s="280"/>
      <c r="AO380" s="281"/>
    </row>
    <row r="381" spans="1:41" s="292" customFormat="1" ht="22.5" customHeight="1">
      <c r="A381" s="284"/>
      <c r="B381" s="275"/>
      <c r="C381" s="286"/>
      <c r="D381" s="287"/>
      <c r="E381" s="287"/>
      <c r="F381" s="287"/>
      <c r="G381" s="287"/>
      <c r="H381" s="287"/>
      <c r="I381" s="287"/>
      <c r="J381" s="287"/>
      <c r="K381" s="287"/>
      <c r="L381" s="287"/>
      <c r="M381" s="287"/>
      <c r="N381" s="258"/>
      <c r="O381" s="258"/>
      <c r="P381" s="258"/>
      <c r="Q381" s="258"/>
      <c r="R381" s="258"/>
      <c r="S381" s="258"/>
      <c r="T381" s="258"/>
      <c r="U381" s="258"/>
      <c r="V381" s="258"/>
      <c r="W381" s="258"/>
      <c r="X381" s="258"/>
      <c r="Y381" s="258"/>
      <c r="Z381" s="258"/>
      <c r="AA381" s="258"/>
      <c r="AB381" s="258"/>
      <c r="AC381" s="258"/>
      <c r="AD381" s="258"/>
      <c r="AE381" s="258"/>
      <c r="AF381" s="259"/>
      <c r="AG381" s="259"/>
      <c r="AH381" s="259"/>
      <c r="AI381" s="259"/>
      <c r="AJ381" s="259"/>
      <c r="AK381" s="259"/>
      <c r="AL381" s="259"/>
      <c r="AM381" s="259"/>
      <c r="AN381" s="259"/>
      <c r="AO381" s="291"/>
    </row>
    <row r="382" spans="1:41" s="279" customFormat="1" ht="29.25" customHeight="1">
      <c r="A382" s="284"/>
      <c r="B382" s="275"/>
      <c r="C382" s="286"/>
      <c r="D382" s="287"/>
      <c r="E382" s="287"/>
      <c r="F382" s="287"/>
      <c r="G382" s="287"/>
      <c r="H382" s="287"/>
      <c r="I382" s="287"/>
      <c r="J382" s="287"/>
      <c r="K382" s="287"/>
      <c r="L382" s="287"/>
      <c r="M382" s="287"/>
      <c r="N382" s="258"/>
      <c r="O382" s="258"/>
      <c r="P382" s="258"/>
      <c r="Q382" s="258"/>
      <c r="R382" s="258"/>
      <c r="S382" s="258"/>
      <c r="T382" s="258"/>
      <c r="U382" s="258"/>
      <c r="V382" s="258"/>
      <c r="W382" s="258"/>
      <c r="X382" s="258"/>
      <c r="Y382" s="258"/>
      <c r="Z382" s="258"/>
      <c r="AA382" s="258"/>
      <c r="AB382" s="258"/>
      <c r="AC382" s="258"/>
      <c r="AD382" s="258"/>
      <c r="AE382" s="258"/>
      <c r="AF382" s="259"/>
      <c r="AG382" s="259"/>
      <c r="AH382" s="259"/>
      <c r="AI382" s="259"/>
      <c r="AJ382" s="259"/>
      <c r="AK382" s="259"/>
      <c r="AL382" s="259"/>
      <c r="AM382" s="259"/>
      <c r="AN382" s="280"/>
      <c r="AO382" s="281"/>
    </row>
    <row r="383" spans="1:41" s="279" customFormat="1" ht="29.25" customHeight="1">
      <c r="A383" s="285"/>
      <c r="B383" s="269"/>
      <c r="C383" s="286"/>
      <c r="D383" s="287"/>
      <c r="E383" s="287"/>
      <c r="F383" s="287"/>
      <c r="G383" s="287"/>
      <c r="H383" s="287"/>
      <c r="I383" s="287"/>
      <c r="J383" s="287"/>
      <c r="K383" s="287"/>
      <c r="L383" s="287"/>
      <c r="M383" s="287"/>
      <c r="N383" s="258"/>
      <c r="O383" s="293"/>
      <c r="P383" s="293"/>
      <c r="Q383" s="293"/>
      <c r="R383" s="293"/>
      <c r="S383" s="293"/>
      <c r="T383" s="293"/>
      <c r="U383" s="293"/>
      <c r="V383" s="293"/>
      <c r="W383" s="293"/>
      <c r="X383" s="293"/>
      <c r="Y383" s="293"/>
      <c r="Z383" s="293"/>
      <c r="AA383" s="258"/>
      <c r="AB383" s="258"/>
      <c r="AC383" s="258"/>
      <c r="AD383" s="258"/>
      <c r="AE383" s="258"/>
      <c r="AF383" s="259"/>
      <c r="AG383" s="259"/>
      <c r="AH383" s="259"/>
      <c r="AI383" s="259"/>
      <c r="AJ383" s="259"/>
      <c r="AK383" s="259"/>
      <c r="AL383" s="259"/>
      <c r="AM383" s="259"/>
      <c r="AN383" s="280"/>
      <c r="AO383" s="281"/>
    </row>
    <row r="384" spans="1:41" s="279" customFormat="1" ht="31.5" customHeight="1">
      <c r="A384" s="285"/>
      <c r="B384" s="269"/>
      <c r="C384" s="286"/>
      <c r="D384" s="287"/>
      <c r="E384" s="287"/>
      <c r="F384" s="287"/>
      <c r="G384" s="287"/>
      <c r="H384" s="287"/>
      <c r="I384" s="287"/>
      <c r="J384" s="287"/>
      <c r="K384" s="287"/>
      <c r="L384" s="287"/>
      <c r="M384" s="287"/>
      <c r="N384" s="258"/>
      <c r="O384" s="294"/>
      <c r="P384" s="295"/>
      <c r="Q384" s="295"/>
      <c r="R384" s="294"/>
      <c r="S384" s="294"/>
      <c r="T384" s="294"/>
      <c r="U384" s="295"/>
      <c r="V384" s="294"/>
      <c r="W384" s="294"/>
      <c r="X384" s="294"/>
      <c r="Y384" s="295"/>
      <c r="Z384" s="258"/>
      <c r="AA384" s="258"/>
      <c r="AB384" s="258"/>
      <c r="AC384" s="258"/>
      <c r="AD384" s="258"/>
      <c r="AE384" s="258"/>
      <c r="AF384" s="259"/>
      <c r="AG384" s="259"/>
      <c r="AH384" s="259"/>
      <c r="AI384" s="259"/>
      <c r="AJ384" s="259"/>
      <c r="AK384" s="259"/>
      <c r="AL384" s="259"/>
      <c r="AM384" s="259"/>
      <c r="AN384" s="280"/>
      <c r="AO384" s="281"/>
    </row>
    <row r="385" spans="1:42" s="279" customFormat="1" ht="31.5" customHeight="1">
      <c r="A385" s="285"/>
      <c r="B385" s="269"/>
      <c r="C385" s="286"/>
      <c r="D385" s="287"/>
      <c r="E385" s="287"/>
      <c r="F385" s="287"/>
      <c r="G385" s="287"/>
      <c r="H385" s="287"/>
      <c r="I385" s="287"/>
      <c r="J385" s="287"/>
      <c r="K385" s="287"/>
      <c r="L385" s="287"/>
      <c r="M385" s="287"/>
      <c r="N385" s="258"/>
      <c r="O385" s="282"/>
      <c r="P385" s="283"/>
      <c r="Q385" s="283"/>
      <c r="R385" s="282"/>
      <c r="S385" s="282"/>
      <c r="T385" s="282"/>
      <c r="U385" s="283"/>
      <c r="V385" s="282"/>
      <c r="W385" s="282"/>
      <c r="X385" s="282"/>
      <c r="Y385" s="283"/>
      <c r="Z385" s="258"/>
      <c r="AA385" s="258"/>
      <c r="AB385" s="258"/>
      <c r="AC385" s="258"/>
      <c r="AD385" s="258"/>
      <c r="AE385" s="258"/>
      <c r="AF385" s="259"/>
      <c r="AG385" s="259"/>
      <c r="AH385" s="259"/>
      <c r="AI385" s="259"/>
      <c r="AJ385" s="259"/>
      <c r="AK385" s="259"/>
      <c r="AL385" s="259"/>
      <c r="AM385" s="259"/>
      <c r="AN385" s="280"/>
      <c r="AO385" s="281"/>
    </row>
    <row r="386" spans="1:42" s="279" customFormat="1" ht="31.5" customHeight="1">
      <c r="A386" s="285"/>
      <c r="B386" s="269"/>
      <c r="C386" s="286"/>
      <c r="D386" s="287"/>
      <c r="E386" s="287"/>
      <c r="F386" s="287"/>
      <c r="G386" s="287"/>
      <c r="H386" s="287"/>
      <c r="I386" s="287"/>
      <c r="J386" s="287"/>
      <c r="K386" s="287"/>
      <c r="L386" s="287"/>
      <c r="M386" s="287"/>
      <c r="N386" s="258"/>
      <c r="O386" s="282"/>
      <c r="P386" s="283"/>
      <c r="Q386" s="283"/>
      <c r="R386" s="282"/>
      <c r="S386" s="282"/>
      <c r="T386" s="282"/>
      <c r="U386" s="283"/>
      <c r="V386" s="282"/>
      <c r="W386" s="282"/>
      <c r="X386" s="282"/>
      <c r="Y386" s="283"/>
      <c r="Z386" s="258"/>
      <c r="AA386" s="258"/>
      <c r="AB386" s="258"/>
      <c r="AC386" s="258"/>
      <c r="AD386" s="258"/>
      <c r="AE386" s="258"/>
      <c r="AF386" s="259"/>
      <c r="AG386" s="259"/>
      <c r="AH386" s="259"/>
      <c r="AI386" s="259"/>
      <c r="AJ386" s="259"/>
      <c r="AK386" s="259"/>
      <c r="AL386" s="259"/>
      <c r="AM386" s="259"/>
      <c r="AN386" s="280"/>
      <c r="AO386" s="281"/>
    </row>
    <row r="387" spans="1:42" s="279" customFormat="1" ht="31.5" customHeight="1">
      <c r="A387" s="285"/>
      <c r="B387" s="269"/>
      <c r="C387" s="286"/>
      <c r="D387" s="287"/>
      <c r="E387" s="287"/>
      <c r="F387" s="287"/>
      <c r="G387" s="287"/>
      <c r="H387" s="287"/>
      <c r="I387" s="287"/>
      <c r="J387" s="287"/>
      <c r="K387" s="287"/>
      <c r="L387" s="287"/>
      <c r="M387" s="287"/>
      <c r="N387" s="258"/>
      <c r="O387" s="282"/>
      <c r="P387" s="283"/>
      <c r="Q387" s="283"/>
      <c r="R387" s="282"/>
      <c r="S387" s="282"/>
      <c r="T387" s="282"/>
      <c r="U387" s="283"/>
      <c r="V387" s="282"/>
      <c r="W387" s="282"/>
      <c r="X387" s="282"/>
      <c r="Y387" s="283"/>
      <c r="Z387" s="258"/>
      <c r="AA387" s="258"/>
      <c r="AB387" s="258"/>
      <c r="AC387" s="258"/>
      <c r="AD387" s="258"/>
      <c r="AE387" s="258"/>
      <c r="AF387" s="259"/>
      <c r="AG387" s="259"/>
      <c r="AH387" s="259"/>
      <c r="AI387" s="259"/>
      <c r="AJ387" s="259"/>
      <c r="AK387" s="259"/>
      <c r="AL387" s="259"/>
      <c r="AM387" s="259"/>
      <c r="AN387" s="280"/>
      <c r="AO387" s="281"/>
    </row>
    <row r="388" spans="1:42" s="279" customFormat="1" ht="31.5" customHeight="1">
      <c r="A388" s="285"/>
      <c r="B388" s="269"/>
      <c r="C388" s="286"/>
      <c r="D388" s="287"/>
      <c r="E388" s="287"/>
      <c r="F388" s="287"/>
      <c r="G388" s="287"/>
      <c r="H388" s="287"/>
      <c r="I388" s="287"/>
      <c r="J388" s="287"/>
      <c r="K388" s="287"/>
      <c r="L388" s="287"/>
      <c r="M388" s="287"/>
      <c r="N388" s="258"/>
      <c r="O388" s="282"/>
      <c r="P388" s="283"/>
      <c r="Q388" s="283"/>
      <c r="R388" s="282"/>
      <c r="S388" s="282"/>
      <c r="T388" s="282"/>
      <c r="U388" s="283"/>
      <c r="V388" s="282"/>
      <c r="W388" s="282"/>
      <c r="X388" s="282"/>
      <c r="Y388" s="283"/>
      <c r="Z388" s="258"/>
      <c r="AA388" s="258"/>
      <c r="AB388" s="258"/>
      <c r="AC388" s="258"/>
      <c r="AD388" s="258"/>
      <c r="AE388" s="258"/>
      <c r="AF388" s="259"/>
      <c r="AG388" s="259"/>
      <c r="AH388" s="259"/>
      <c r="AI388" s="259"/>
      <c r="AJ388" s="259"/>
      <c r="AK388" s="259"/>
      <c r="AL388" s="259"/>
      <c r="AM388" s="259"/>
      <c r="AN388" s="280"/>
      <c r="AO388" s="281"/>
    </row>
    <row r="389" spans="1:42" s="279" customFormat="1" ht="31.5" customHeight="1">
      <c r="A389" s="285"/>
      <c r="B389" s="269"/>
      <c r="C389" s="286"/>
      <c r="D389" s="287"/>
      <c r="E389" s="287"/>
      <c r="F389" s="287"/>
      <c r="G389" s="287"/>
      <c r="H389" s="287"/>
      <c r="I389" s="287"/>
      <c r="J389" s="287"/>
      <c r="K389" s="287"/>
      <c r="L389" s="287"/>
      <c r="M389" s="287"/>
      <c r="N389" s="293"/>
      <c r="O389" s="282"/>
      <c r="P389" s="283"/>
      <c r="Q389" s="283"/>
      <c r="R389" s="282"/>
      <c r="S389" s="282"/>
      <c r="T389" s="282"/>
      <c r="U389" s="283"/>
      <c r="V389" s="282"/>
      <c r="W389" s="282"/>
      <c r="X389" s="282"/>
      <c r="Y389" s="283"/>
      <c r="Z389" s="258"/>
      <c r="AA389" s="258"/>
      <c r="AB389" s="258"/>
      <c r="AC389" s="258"/>
      <c r="AD389" s="258"/>
      <c r="AE389" s="258"/>
      <c r="AF389" s="259"/>
      <c r="AG389" s="259"/>
      <c r="AH389" s="259"/>
      <c r="AI389" s="259"/>
      <c r="AJ389" s="259"/>
      <c r="AK389" s="259"/>
      <c r="AL389" s="259"/>
      <c r="AM389" s="259"/>
      <c r="AN389" s="280"/>
      <c r="AO389" s="281"/>
    </row>
    <row r="390" spans="1:42" s="279" customFormat="1" ht="31.5" customHeight="1">
      <c r="A390" s="285"/>
      <c r="B390" s="269"/>
      <c r="C390" s="286"/>
      <c r="D390" s="287"/>
      <c r="E390" s="287"/>
      <c r="F390" s="287"/>
      <c r="G390" s="287"/>
      <c r="H390" s="287"/>
      <c r="I390" s="287"/>
      <c r="J390" s="287"/>
      <c r="K390" s="287"/>
      <c r="L390" s="287"/>
      <c r="M390" s="287"/>
      <c r="N390" s="293"/>
      <c r="O390" s="282"/>
      <c r="P390" s="283"/>
      <c r="Q390" s="283"/>
      <c r="R390" s="282"/>
      <c r="S390" s="282"/>
      <c r="T390" s="282"/>
      <c r="U390" s="283"/>
      <c r="V390" s="282"/>
      <c r="W390" s="282"/>
      <c r="X390" s="282"/>
      <c r="Y390" s="283"/>
      <c r="Z390" s="258"/>
      <c r="AA390" s="258"/>
      <c r="AB390" s="258"/>
      <c r="AC390" s="258"/>
      <c r="AD390" s="258"/>
      <c r="AE390" s="258"/>
      <c r="AF390" s="259"/>
      <c r="AG390" s="259"/>
      <c r="AH390" s="259"/>
      <c r="AI390" s="259"/>
      <c r="AJ390" s="259"/>
      <c r="AK390" s="259"/>
      <c r="AL390" s="259"/>
      <c r="AM390" s="259"/>
      <c r="AN390" s="280"/>
      <c r="AO390" s="281"/>
    </row>
    <row r="391" spans="1:42" ht="28.5" customHeight="1">
      <c r="B391" s="269"/>
      <c r="C391" s="286"/>
      <c r="D391" s="287"/>
      <c r="E391" s="287"/>
      <c r="F391" s="287"/>
      <c r="G391" s="287"/>
      <c r="H391" s="287"/>
      <c r="I391" s="287"/>
      <c r="J391" s="287"/>
      <c r="K391" s="287"/>
      <c r="L391" s="287"/>
      <c r="M391" s="287"/>
      <c r="N391" s="296"/>
      <c r="O391" s="290"/>
      <c r="P391" s="290"/>
      <c r="Q391" s="290"/>
      <c r="R391" s="290"/>
      <c r="S391" s="290"/>
      <c r="T391" s="290"/>
      <c r="U391" s="290"/>
      <c r="V391" s="290"/>
      <c r="W391" s="290"/>
      <c r="X391" s="290"/>
      <c r="Y391" s="290"/>
      <c r="Z391" s="258"/>
      <c r="AA391" s="258"/>
      <c r="AB391" s="258"/>
      <c r="AC391" s="258"/>
      <c r="AD391" s="258"/>
      <c r="AE391" s="258"/>
      <c r="AF391" s="259"/>
      <c r="AG391" s="259"/>
      <c r="AH391" s="259"/>
      <c r="AI391" s="259"/>
      <c r="AJ391" s="259"/>
      <c r="AK391" s="259"/>
      <c r="AL391" s="259"/>
      <c r="AM391" s="259"/>
      <c r="AN391" s="259"/>
      <c r="AO391" s="260"/>
    </row>
    <row r="392" spans="1:42" ht="15">
      <c r="B392" s="269"/>
      <c r="C392" s="286"/>
      <c r="D392" s="287"/>
      <c r="E392" s="287"/>
      <c r="F392" s="287"/>
      <c r="G392" s="287"/>
      <c r="H392" s="287"/>
      <c r="I392" s="287"/>
      <c r="J392" s="287"/>
      <c r="K392" s="287"/>
      <c r="L392" s="287"/>
      <c r="M392" s="287"/>
      <c r="N392" s="297"/>
      <c r="O392" s="258"/>
      <c r="P392" s="258"/>
      <c r="Q392" s="258"/>
      <c r="R392" s="258"/>
      <c r="S392" s="258"/>
      <c r="T392" s="258"/>
      <c r="U392" s="258"/>
      <c r="V392" s="258"/>
      <c r="W392" s="258"/>
      <c r="X392" s="258"/>
      <c r="Y392" s="258"/>
      <c r="Z392" s="258"/>
      <c r="AA392" s="258"/>
      <c r="AB392" s="258"/>
      <c r="AC392" s="258"/>
      <c r="AD392" s="258"/>
      <c r="AE392" s="258"/>
      <c r="AF392" s="259"/>
      <c r="AG392" s="259"/>
      <c r="AH392" s="259"/>
      <c r="AI392" s="259"/>
      <c r="AJ392" s="259"/>
      <c r="AK392" s="259"/>
      <c r="AL392" s="259"/>
      <c r="AM392" s="259"/>
      <c r="AN392" s="259"/>
      <c r="AO392" s="260"/>
    </row>
    <row r="393" spans="1:42" ht="56.25" customHeight="1">
      <c r="B393" s="269"/>
      <c r="C393" s="286"/>
      <c r="D393" s="287"/>
      <c r="E393" s="287"/>
      <c r="F393" s="287"/>
      <c r="G393" s="287"/>
      <c r="H393" s="287"/>
      <c r="I393" s="287"/>
      <c r="J393" s="287"/>
      <c r="K393" s="287"/>
      <c r="L393" s="287"/>
      <c r="M393" s="287"/>
      <c r="N393" s="282"/>
      <c r="O393" s="258"/>
      <c r="P393" s="258"/>
      <c r="Q393" s="258"/>
      <c r="R393" s="258"/>
      <c r="S393" s="258"/>
      <c r="T393" s="258"/>
      <c r="U393" s="258"/>
      <c r="V393" s="258"/>
      <c r="W393" s="258"/>
      <c r="X393" s="258"/>
      <c r="Y393" s="258"/>
      <c r="Z393" s="258"/>
      <c r="AA393" s="258"/>
      <c r="AB393" s="258"/>
      <c r="AC393" s="258"/>
      <c r="AD393" s="258"/>
      <c r="AE393" s="258"/>
      <c r="AF393" s="259"/>
      <c r="AG393" s="259"/>
      <c r="AH393" s="259"/>
      <c r="AI393" s="259"/>
      <c r="AJ393" s="259"/>
      <c r="AK393" s="259"/>
      <c r="AL393" s="259"/>
      <c r="AM393" s="259"/>
      <c r="AN393" s="259"/>
      <c r="AO393" s="260"/>
    </row>
    <row r="394" spans="1:42" ht="56.25" customHeight="1">
      <c r="B394" s="269"/>
      <c r="C394" s="286"/>
      <c r="D394" s="287"/>
      <c r="E394" s="287"/>
      <c r="F394" s="287"/>
      <c r="G394" s="287"/>
      <c r="H394" s="287"/>
      <c r="I394" s="287"/>
      <c r="J394" s="287"/>
      <c r="K394" s="287"/>
      <c r="L394" s="287"/>
      <c r="M394" s="287"/>
      <c r="N394" s="282"/>
      <c r="O394" s="258"/>
      <c r="P394" s="258"/>
      <c r="Q394" s="258"/>
      <c r="R394" s="258"/>
      <c r="S394" s="258"/>
      <c r="T394" s="258"/>
      <c r="U394" s="258"/>
      <c r="V394" s="258"/>
      <c r="W394" s="258"/>
      <c r="X394" s="258"/>
      <c r="Y394" s="258"/>
      <c r="Z394" s="258"/>
      <c r="AA394" s="258"/>
      <c r="AB394" s="258"/>
      <c r="AC394" s="258"/>
      <c r="AD394" s="258"/>
      <c r="AE394" s="258"/>
      <c r="AF394" s="259"/>
      <c r="AG394" s="259"/>
      <c r="AH394" s="259"/>
      <c r="AI394" s="259"/>
      <c r="AJ394" s="259"/>
      <c r="AK394" s="259"/>
      <c r="AL394" s="259"/>
      <c r="AM394" s="259"/>
      <c r="AN394" s="259"/>
      <c r="AO394" s="260"/>
    </row>
    <row r="395" spans="1:42" ht="15">
      <c r="B395" s="269"/>
      <c r="C395" s="286"/>
      <c r="D395" s="287"/>
      <c r="E395" s="287"/>
      <c r="F395" s="287"/>
      <c r="G395" s="287"/>
      <c r="H395" s="287"/>
      <c r="I395" s="287"/>
      <c r="J395" s="287"/>
      <c r="K395" s="287"/>
      <c r="L395" s="287"/>
      <c r="M395" s="287"/>
      <c r="N395" s="282"/>
      <c r="O395" s="258"/>
      <c r="P395" s="258"/>
      <c r="Q395" s="258"/>
      <c r="R395" s="258"/>
      <c r="S395" s="258"/>
      <c r="T395" s="258"/>
      <c r="U395" s="258"/>
      <c r="V395" s="258"/>
      <c r="W395" s="258"/>
      <c r="X395" s="258"/>
      <c r="Y395" s="258"/>
      <c r="Z395" s="258"/>
      <c r="AA395" s="258"/>
      <c r="AB395" s="258"/>
      <c r="AC395" s="258"/>
      <c r="AD395" s="258"/>
      <c r="AE395" s="258"/>
      <c r="AF395" s="259"/>
      <c r="AG395" s="259"/>
      <c r="AH395" s="259"/>
      <c r="AI395" s="259"/>
      <c r="AJ395" s="259"/>
      <c r="AK395" s="259"/>
      <c r="AL395" s="259"/>
      <c r="AM395" s="259"/>
      <c r="AN395" s="259"/>
      <c r="AO395" s="260"/>
    </row>
    <row r="396" spans="1:42" ht="20.25" customHeight="1">
      <c r="A396" s="298"/>
      <c r="B396" s="299"/>
      <c r="C396" s="286"/>
      <c r="D396" s="287"/>
      <c r="E396" s="287"/>
      <c r="F396" s="287"/>
      <c r="G396" s="287"/>
      <c r="H396" s="287"/>
      <c r="I396" s="287"/>
      <c r="J396" s="287"/>
      <c r="K396" s="287"/>
      <c r="L396" s="287"/>
      <c r="M396" s="287"/>
      <c r="N396" s="283"/>
      <c r="O396" s="258"/>
      <c r="P396" s="258"/>
      <c r="Q396" s="258"/>
      <c r="R396" s="258"/>
      <c r="S396" s="258"/>
      <c r="T396" s="258"/>
      <c r="U396" s="258"/>
      <c r="V396" s="258"/>
      <c r="W396" s="258"/>
      <c r="X396" s="258"/>
      <c r="Y396" s="258"/>
      <c r="Z396" s="258"/>
      <c r="AA396" s="258"/>
      <c r="AB396" s="258"/>
      <c r="AC396" s="258"/>
      <c r="AD396" s="258"/>
      <c r="AE396" s="258"/>
      <c r="AF396" s="259"/>
      <c r="AG396" s="259"/>
      <c r="AH396" s="259"/>
      <c r="AI396" s="259"/>
      <c r="AJ396" s="259"/>
      <c r="AK396" s="259"/>
      <c r="AL396" s="259"/>
      <c r="AM396" s="259"/>
      <c r="AN396" s="259"/>
      <c r="AO396" s="260"/>
    </row>
    <row r="397" spans="1:42" ht="40.5" customHeight="1">
      <c r="A397" s="298"/>
      <c r="B397" s="299"/>
      <c r="C397" s="286"/>
      <c r="D397" s="287"/>
      <c r="E397" s="287"/>
      <c r="F397" s="287"/>
      <c r="G397" s="287"/>
      <c r="H397" s="287"/>
      <c r="I397" s="287"/>
      <c r="J397" s="287"/>
      <c r="K397" s="287"/>
      <c r="L397" s="287"/>
      <c r="M397" s="287"/>
      <c r="N397" s="297"/>
      <c r="O397" s="258"/>
      <c r="P397" s="258"/>
      <c r="Q397" s="258"/>
      <c r="R397" s="258"/>
      <c r="S397" s="258"/>
      <c r="T397" s="258"/>
      <c r="U397" s="258"/>
      <c r="V397" s="258"/>
      <c r="W397" s="258"/>
      <c r="X397" s="258"/>
      <c r="Y397" s="258"/>
      <c r="Z397" s="258"/>
      <c r="AA397" s="258"/>
      <c r="AB397" s="258"/>
      <c r="AC397" s="258"/>
      <c r="AD397" s="258"/>
      <c r="AE397" s="258"/>
      <c r="AF397" s="259"/>
      <c r="AG397" s="259"/>
      <c r="AH397" s="259"/>
      <c r="AI397" s="259"/>
      <c r="AJ397" s="259"/>
      <c r="AK397" s="259"/>
      <c r="AL397" s="259"/>
      <c r="AM397" s="259"/>
      <c r="AN397" s="259"/>
      <c r="AO397" s="260"/>
    </row>
    <row r="398" spans="1:42" ht="20.25" customHeight="1">
      <c r="A398" s="298"/>
      <c r="B398" s="299"/>
      <c r="C398" s="286"/>
      <c r="D398" s="287"/>
      <c r="E398" s="287"/>
      <c r="F398" s="287"/>
      <c r="G398" s="287"/>
      <c r="H398" s="287"/>
      <c r="I398" s="287"/>
      <c r="J398" s="287"/>
      <c r="K398" s="287"/>
      <c r="L398" s="287"/>
      <c r="M398" s="287"/>
      <c r="N398" s="282"/>
      <c r="O398" s="258"/>
      <c r="P398" s="258"/>
      <c r="Q398" s="258"/>
      <c r="R398" s="258"/>
      <c r="S398" s="258"/>
      <c r="T398" s="258"/>
      <c r="U398" s="258"/>
      <c r="V398" s="258"/>
      <c r="W398" s="258"/>
      <c r="X398" s="258"/>
      <c r="Y398" s="258"/>
      <c r="Z398" s="258"/>
      <c r="AA398" s="258"/>
      <c r="AB398" s="258"/>
      <c r="AC398" s="258"/>
      <c r="AD398" s="258"/>
      <c r="AE398" s="258"/>
      <c r="AF398" s="259"/>
      <c r="AG398" s="259"/>
      <c r="AH398" s="259"/>
      <c r="AI398" s="259"/>
      <c r="AJ398" s="259"/>
      <c r="AK398" s="259"/>
      <c r="AL398" s="259"/>
      <c r="AM398" s="259"/>
      <c r="AN398" s="259"/>
      <c r="AO398" s="260"/>
    </row>
    <row r="399" spans="1:42" ht="28.5" customHeight="1">
      <c r="A399" s="298"/>
      <c r="B399" s="299"/>
      <c r="C399" s="286"/>
      <c r="D399" s="287"/>
      <c r="E399" s="287"/>
      <c r="F399" s="287"/>
      <c r="G399" s="287"/>
      <c r="H399" s="287"/>
      <c r="I399" s="287"/>
      <c r="J399" s="287"/>
      <c r="K399" s="287"/>
      <c r="L399" s="287"/>
      <c r="M399" s="287"/>
      <c r="N399" s="282"/>
      <c r="O399" s="258"/>
      <c r="P399" s="258"/>
      <c r="Q399" s="258"/>
      <c r="R399" s="258"/>
      <c r="S399" s="258"/>
      <c r="T399" s="258"/>
      <c r="U399" s="258"/>
      <c r="V399" s="258"/>
      <c r="W399" s="258"/>
      <c r="X399" s="258"/>
      <c r="Y399" s="258"/>
      <c r="Z399" s="258"/>
      <c r="AA399" s="258"/>
      <c r="AB399" s="258"/>
      <c r="AC399" s="258"/>
      <c r="AD399" s="258"/>
      <c r="AE399" s="258"/>
      <c r="AF399" s="259"/>
      <c r="AG399" s="259"/>
      <c r="AH399" s="259"/>
      <c r="AI399" s="259"/>
      <c r="AJ399" s="259"/>
      <c r="AK399" s="259"/>
      <c r="AL399" s="259"/>
      <c r="AM399" s="259"/>
      <c r="AN399" s="259"/>
      <c r="AO399" s="300"/>
    </row>
    <row r="400" spans="1:42" ht="15">
      <c r="B400" s="269"/>
      <c r="C400" s="286"/>
      <c r="D400" s="287"/>
      <c r="E400" s="287"/>
      <c r="F400" s="287"/>
      <c r="G400" s="287"/>
      <c r="H400" s="287"/>
      <c r="I400" s="287"/>
      <c r="J400" s="287"/>
      <c r="K400" s="287"/>
      <c r="L400" s="287"/>
      <c r="M400" s="287"/>
      <c r="N400" s="282"/>
      <c r="O400" s="293"/>
      <c r="P400" s="293"/>
      <c r="Q400" s="293"/>
      <c r="R400" s="293"/>
      <c r="S400" s="293"/>
      <c r="T400" s="293"/>
      <c r="U400" s="293"/>
      <c r="V400" s="293"/>
      <c r="W400" s="293"/>
      <c r="X400" s="293"/>
      <c r="Y400" s="293"/>
      <c r="Z400" s="293"/>
      <c r="AA400" s="293"/>
      <c r="AB400" s="293"/>
      <c r="AC400" s="293"/>
      <c r="AD400" s="293"/>
      <c r="AE400" s="293"/>
      <c r="AF400" s="293"/>
      <c r="AG400" s="293"/>
      <c r="AH400" s="293"/>
      <c r="AI400" s="293"/>
      <c r="AJ400" s="293"/>
      <c r="AK400" s="293"/>
      <c r="AL400" s="293"/>
      <c r="AM400" s="293"/>
      <c r="AN400" s="301"/>
      <c r="AO400" s="302" t="s">
        <v>203</v>
      </c>
      <c r="AP400" s="260"/>
    </row>
    <row r="401" spans="1:42" ht="15.75">
      <c r="A401" s="298"/>
      <c r="B401" s="299"/>
      <c r="C401" s="286"/>
      <c r="D401" s="287"/>
      <c r="E401" s="287"/>
      <c r="F401" s="287"/>
      <c r="G401" s="287"/>
      <c r="H401" s="287"/>
      <c r="I401" s="287"/>
      <c r="J401" s="287"/>
      <c r="K401" s="287"/>
      <c r="L401" s="287"/>
      <c r="M401" s="287"/>
      <c r="N401" s="283"/>
      <c r="O401" s="293"/>
      <c r="P401" s="293"/>
      <c r="Q401" s="293"/>
      <c r="R401" s="293"/>
      <c r="S401" s="293"/>
      <c r="T401" s="293"/>
      <c r="U401" s="293"/>
      <c r="V401" s="303"/>
      <c r="W401" s="303"/>
      <c r="X401" s="293"/>
      <c r="Y401" s="293"/>
      <c r="Z401" s="293"/>
      <c r="AA401" s="293"/>
      <c r="AB401" s="303"/>
      <c r="AC401" s="303"/>
      <c r="AD401" s="293"/>
      <c r="AE401" s="293"/>
      <c r="AF401" s="293"/>
      <c r="AG401" s="293"/>
      <c r="AH401" s="293"/>
      <c r="AI401" s="293"/>
      <c r="AJ401" s="303"/>
      <c r="AK401" s="303"/>
      <c r="AL401" s="293"/>
      <c r="AM401" s="293"/>
      <c r="AN401" s="301"/>
      <c r="AO401" s="302" t="s">
        <v>203</v>
      </c>
      <c r="AP401" s="260"/>
    </row>
    <row r="402" spans="1:42" ht="18" customHeight="1">
      <c r="A402" s="298"/>
      <c r="B402" s="299"/>
      <c r="C402" s="286"/>
      <c r="D402" s="287"/>
      <c r="E402" s="287"/>
      <c r="F402" s="287"/>
      <c r="G402" s="287"/>
      <c r="H402" s="287"/>
      <c r="I402" s="287"/>
      <c r="J402" s="287"/>
      <c r="K402" s="287"/>
      <c r="L402" s="287"/>
      <c r="M402" s="287"/>
      <c r="N402" s="283"/>
      <c r="O402" s="296"/>
      <c r="P402" s="296"/>
      <c r="Q402" s="296"/>
      <c r="R402" s="296"/>
      <c r="S402" s="296"/>
      <c r="T402" s="296"/>
      <c r="U402" s="296"/>
      <c r="V402" s="296"/>
      <c r="W402" s="296"/>
      <c r="X402" s="296"/>
      <c r="Y402" s="296"/>
      <c r="Z402" s="296"/>
      <c r="AA402" s="296"/>
      <c r="AB402" s="296"/>
      <c r="AC402" s="296"/>
      <c r="AD402" s="296"/>
      <c r="AE402" s="296"/>
      <c r="AF402" s="296"/>
      <c r="AG402" s="296"/>
      <c r="AH402" s="296"/>
      <c r="AI402" s="296"/>
      <c r="AJ402" s="296"/>
      <c r="AK402" s="296"/>
      <c r="AL402" s="296"/>
      <c r="AM402" s="296"/>
      <c r="AN402" s="301"/>
      <c r="AO402" s="302" t="s">
        <v>203</v>
      </c>
      <c r="AP402" s="260"/>
    </row>
    <row r="403" spans="1:42" ht="22.5" customHeight="1">
      <c r="A403" s="298"/>
      <c r="B403" s="299"/>
      <c r="C403" s="286"/>
      <c r="D403" s="287"/>
      <c r="E403" s="287"/>
      <c r="F403" s="287"/>
      <c r="G403" s="287"/>
      <c r="H403" s="287"/>
      <c r="I403" s="287"/>
      <c r="J403" s="287"/>
      <c r="K403" s="287"/>
      <c r="L403" s="287"/>
      <c r="M403" s="287"/>
      <c r="N403" s="258"/>
      <c r="O403" s="297"/>
      <c r="P403" s="297"/>
      <c r="Q403" s="297"/>
      <c r="R403" s="297"/>
      <c r="S403" s="297"/>
      <c r="T403" s="297"/>
      <c r="U403" s="297"/>
      <c r="V403" s="297"/>
      <c r="W403" s="297"/>
      <c r="X403" s="297"/>
      <c r="Y403" s="297"/>
      <c r="Z403" s="297"/>
      <c r="AA403" s="297"/>
      <c r="AB403" s="297"/>
      <c r="AC403" s="297"/>
      <c r="AD403" s="297"/>
      <c r="AE403" s="297"/>
      <c r="AF403" s="297"/>
      <c r="AG403" s="297"/>
      <c r="AH403" s="297"/>
      <c r="AI403" s="297"/>
      <c r="AJ403" s="297"/>
      <c r="AK403" s="297"/>
      <c r="AL403" s="297"/>
      <c r="AM403" s="297"/>
      <c r="AN403" s="304"/>
      <c r="AO403" s="305"/>
      <c r="AP403" s="260"/>
    </row>
    <row r="404" spans="1:42" s="310" customFormat="1" ht="27.75" customHeight="1">
      <c r="A404" s="298"/>
      <c r="B404" s="299"/>
      <c r="C404" s="286"/>
      <c r="D404" s="287"/>
      <c r="E404" s="287"/>
      <c r="F404" s="287"/>
      <c r="G404" s="287"/>
      <c r="H404" s="287"/>
      <c r="I404" s="287"/>
      <c r="J404" s="287"/>
      <c r="K404" s="287"/>
      <c r="L404" s="287"/>
      <c r="M404" s="287"/>
      <c r="N404" s="258"/>
      <c r="O404" s="306"/>
      <c r="P404" s="306"/>
      <c r="Q404" s="306"/>
      <c r="R404" s="306"/>
      <c r="S404" s="306"/>
      <c r="T404" s="282"/>
      <c r="U404" s="282"/>
      <c r="V404" s="282"/>
      <c r="W404" s="282"/>
      <c r="X404" s="306"/>
      <c r="Y404" s="306"/>
      <c r="Z404" s="306"/>
      <c r="AA404" s="282"/>
      <c r="AB404" s="282"/>
      <c r="AC404" s="282"/>
      <c r="AD404" s="306"/>
      <c r="AE404" s="282"/>
      <c r="AF404" s="282"/>
      <c r="AG404" s="282"/>
      <c r="AH404" s="282"/>
      <c r="AI404" s="282"/>
      <c r="AJ404" s="282"/>
      <c r="AK404" s="282"/>
      <c r="AL404" s="282"/>
      <c r="AM404" s="282"/>
      <c r="AN404" s="307"/>
      <c r="AO404" s="308" t="s">
        <v>203</v>
      </c>
      <c r="AP404" s="309"/>
    </row>
    <row r="405" spans="1:42" s="310" customFormat="1" ht="27.75" customHeight="1">
      <c r="A405" s="298"/>
      <c r="B405" s="299"/>
      <c r="C405" s="311"/>
      <c r="D405" s="312"/>
      <c r="E405" s="312"/>
      <c r="F405" s="312"/>
      <c r="G405" s="312"/>
      <c r="H405" s="312"/>
      <c r="I405" s="312"/>
      <c r="J405" s="287"/>
      <c r="K405" s="287"/>
      <c r="L405" s="287"/>
      <c r="M405" s="287"/>
      <c r="N405" s="293"/>
      <c r="O405" s="282"/>
      <c r="P405" s="306"/>
      <c r="Q405" s="306"/>
      <c r="R405" s="282"/>
      <c r="S405" s="306"/>
      <c r="T405" s="282"/>
      <c r="U405" s="282"/>
      <c r="V405" s="282"/>
      <c r="W405" s="282"/>
      <c r="X405" s="282"/>
      <c r="Y405" s="306"/>
      <c r="Z405" s="282"/>
      <c r="AA405" s="306"/>
      <c r="AB405" s="282"/>
      <c r="AC405" s="282"/>
      <c r="AD405" s="282"/>
      <c r="AE405" s="306"/>
      <c r="AF405" s="282"/>
      <c r="AG405" s="282"/>
      <c r="AH405" s="282"/>
      <c r="AI405" s="282"/>
      <c r="AJ405" s="282"/>
      <c r="AK405" s="282"/>
      <c r="AL405" s="282"/>
      <c r="AM405" s="282"/>
      <c r="AN405" s="307"/>
      <c r="AO405" s="308" t="s">
        <v>203</v>
      </c>
      <c r="AP405" s="309"/>
    </row>
    <row r="406" spans="1:42" s="310" customFormat="1" ht="27.75" customHeight="1">
      <c r="A406" s="285"/>
      <c r="B406" s="269"/>
      <c r="C406" s="313"/>
      <c r="D406" s="313"/>
      <c r="E406" s="313"/>
      <c r="F406" s="313"/>
      <c r="G406" s="313"/>
      <c r="H406" s="313"/>
      <c r="I406" s="313"/>
      <c r="J406" s="287"/>
      <c r="K406" s="287"/>
      <c r="L406" s="287"/>
      <c r="M406" s="287"/>
      <c r="N406" s="293"/>
      <c r="O406" s="282"/>
      <c r="P406" s="282"/>
      <c r="Q406" s="282"/>
      <c r="R406" s="282"/>
      <c r="S406" s="282"/>
      <c r="T406" s="282"/>
      <c r="U406" s="282"/>
      <c r="V406" s="282"/>
      <c r="W406" s="282"/>
      <c r="X406" s="282"/>
      <c r="Y406" s="282"/>
      <c r="Z406" s="282"/>
      <c r="AA406" s="306"/>
      <c r="AB406" s="282"/>
      <c r="AC406" s="282"/>
      <c r="AD406" s="282"/>
      <c r="AE406" s="306"/>
      <c r="AF406" s="282"/>
      <c r="AG406" s="282"/>
      <c r="AH406" s="282"/>
      <c r="AI406" s="282"/>
      <c r="AJ406" s="282"/>
      <c r="AK406" s="282"/>
      <c r="AL406" s="282"/>
      <c r="AM406" s="282"/>
      <c r="AN406" s="307"/>
      <c r="AO406" s="308" t="s">
        <v>203</v>
      </c>
      <c r="AP406" s="309"/>
    </row>
    <row r="407" spans="1:42" s="310" customFormat="1" ht="27.75" customHeight="1">
      <c r="A407" s="285"/>
      <c r="B407" s="269"/>
      <c r="C407" s="268"/>
      <c r="D407" s="268"/>
      <c r="E407" s="268"/>
      <c r="F407" s="268"/>
      <c r="G407" s="268"/>
      <c r="H407" s="268"/>
      <c r="I407" s="268"/>
      <c r="J407" s="287"/>
      <c r="K407" s="287"/>
      <c r="L407" s="287"/>
      <c r="M407" s="287"/>
      <c r="N407" s="296"/>
      <c r="O407" s="314"/>
      <c r="P407" s="314"/>
      <c r="Q407" s="314"/>
      <c r="R407" s="314"/>
      <c r="S407" s="314"/>
      <c r="T407" s="283"/>
      <c r="U407" s="283"/>
      <c r="V407" s="283"/>
      <c r="W407" s="283"/>
      <c r="X407" s="314"/>
      <c r="Y407" s="314"/>
      <c r="Z407" s="314"/>
      <c r="AA407" s="314"/>
      <c r="AB407" s="283"/>
      <c r="AC407" s="283"/>
      <c r="AD407" s="314"/>
      <c r="AE407" s="314"/>
      <c r="AF407" s="283"/>
      <c r="AG407" s="283"/>
      <c r="AH407" s="283"/>
      <c r="AI407" s="283"/>
      <c r="AJ407" s="283"/>
      <c r="AK407" s="283"/>
      <c r="AL407" s="283"/>
      <c r="AM407" s="283"/>
      <c r="AN407" s="307"/>
      <c r="AO407" s="308" t="s">
        <v>203</v>
      </c>
      <c r="AP407" s="309"/>
    </row>
    <row r="408" spans="1:42" ht="22.5" customHeight="1">
      <c r="A408" s="284"/>
      <c r="B408" s="275"/>
      <c r="J408" s="287"/>
      <c r="K408" s="287"/>
      <c r="L408" s="287"/>
      <c r="M408" s="287"/>
      <c r="N408" s="296"/>
      <c r="O408" s="297"/>
      <c r="P408" s="297"/>
      <c r="Q408" s="297"/>
      <c r="R408" s="297"/>
      <c r="S408" s="297"/>
      <c r="T408" s="297"/>
      <c r="U408" s="297"/>
      <c r="V408" s="297"/>
      <c r="W408" s="297"/>
      <c r="X408" s="297"/>
      <c r="Y408" s="297"/>
      <c r="Z408" s="297"/>
      <c r="AA408" s="297"/>
      <c r="AB408" s="297"/>
      <c r="AC408" s="297"/>
      <c r="AD408" s="297"/>
      <c r="AE408" s="297"/>
      <c r="AF408" s="297"/>
      <c r="AG408" s="297"/>
      <c r="AH408" s="297"/>
      <c r="AI408" s="297"/>
      <c r="AJ408" s="297"/>
      <c r="AK408" s="297"/>
      <c r="AL408" s="297"/>
      <c r="AM408" s="297"/>
      <c r="AN408" s="304"/>
      <c r="AO408" s="305"/>
      <c r="AP408" s="260"/>
    </row>
    <row r="409" spans="1:42" s="310" customFormat="1" ht="27.75" customHeight="1">
      <c r="A409" s="284"/>
      <c r="B409" s="275"/>
      <c r="C409" s="268"/>
      <c r="D409" s="268"/>
      <c r="E409" s="268"/>
      <c r="F409" s="268"/>
      <c r="G409" s="268"/>
      <c r="H409" s="268"/>
      <c r="I409" s="268"/>
      <c r="J409" s="312"/>
      <c r="K409" s="312"/>
      <c r="L409" s="287"/>
      <c r="M409" s="287"/>
      <c r="N409" s="282"/>
      <c r="O409" s="306"/>
      <c r="P409" s="282"/>
      <c r="Q409" s="282"/>
      <c r="R409" s="306"/>
      <c r="S409" s="282"/>
      <c r="T409" s="282"/>
      <c r="U409" s="282"/>
      <c r="V409" s="282"/>
      <c r="W409" s="282"/>
      <c r="X409" s="306"/>
      <c r="Y409" s="282"/>
      <c r="Z409" s="306"/>
      <c r="AA409" s="282"/>
      <c r="AB409" s="282"/>
      <c r="AC409" s="282"/>
      <c r="AD409" s="282"/>
      <c r="AE409" s="282"/>
      <c r="AF409" s="282"/>
      <c r="AG409" s="282"/>
      <c r="AH409" s="282"/>
      <c r="AI409" s="282"/>
      <c r="AJ409" s="282"/>
      <c r="AK409" s="282"/>
      <c r="AL409" s="282"/>
      <c r="AM409" s="282"/>
      <c r="AN409" s="307"/>
      <c r="AO409" s="308" t="s">
        <v>203</v>
      </c>
      <c r="AP409" s="309"/>
    </row>
    <row r="410" spans="1:42" s="310" customFormat="1" ht="27.75" customHeight="1">
      <c r="A410" s="284"/>
      <c r="B410" s="275"/>
      <c r="C410" s="268"/>
      <c r="D410" s="268"/>
      <c r="E410" s="268"/>
      <c r="F410" s="268"/>
      <c r="G410" s="268"/>
      <c r="H410" s="268"/>
      <c r="I410" s="268"/>
      <c r="J410" s="313"/>
      <c r="K410" s="313"/>
      <c r="L410" s="287"/>
      <c r="M410" s="287"/>
      <c r="N410" s="282"/>
      <c r="O410" s="282"/>
      <c r="P410" s="306"/>
      <c r="Q410" s="306"/>
      <c r="R410" s="282"/>
      <c r="S410" s="306"/>
      <c r="T410" s="282"/>
      <c r="U410" s="282"/>
      <c r="V410" s="282"/>
      <c r="W410" s="282"/>
      <c r="X410" s="282"/>
      <c r="Y410" s="306"/>
      <c r="Z410" s="282"/>
      <c r="AA410" s="306"/>
      <c r="AB410" s="282"/>
      <c r="AC410" s="282"/>
      <c r="AD410" s="282"/>
      <c r="AE410" s="306"/>
      <c r="AF410" s="282"/>
      <c r="AG410" s="282"/>
      <c r="AH410" s="282"/>
      <c r="AI410" s="282"/>
      <c r="AJ410" s="282"/>
      <c r="AK410" s="282"/>
      <c r="AL410" s="282"/>
      <c r="AM410" s="282"/>
      <c r="AN410" s="307"/>
      <c r="AO410" s="308" t="s">
        <v>203</v>
      </c>
      <c r="AP410" s="309"/>
    </row>
    <row r="411" spans="1:42" s="310" customFormat="1" ht="27.75" customHeight="1">
      <c r="A411" s="284"/>
      <c r="B411" s="275"/>
      <c r="C411" s="268"/>
      <c r="D411" s="268"/>
      <c r="E411" s="268"/>
      <c r="F411" s="268"/>
      <c r="G411" s="268"/>
      <c r="H411" s="268"/>
      <c r="I411" s="268"/>
      <c r="J411" s="268"/>
      <c r="K411" s="268"/>
      <c r="L411" s="287"/>
      <c r="M411" s="287"/>
      <c r="N411" s="282"/>
      <c r="O411" s="282"/>
      <c r="P411" s="306"/>
      <c r="Q411" s="306"/>
      <c r="R411" s="282"/>
      <c r="S411" s="306"/>
      <c r="T411" s="282"/>
      <c r="U411" s="282"/>
      <c r="V411" s="282"/>
      <c r="W411" s="282"/>
      <c r="X411" s="282"/>
      <c r="Y411" s="306"/>
      <c r="Z411" s="282"/>
      <c r="AA411" s="306"/>
      <c r="AB411" s="282"/>
      <c r="AC411" s="282"/>
      <c r="AD411" s="282"/>
      <c r="AE411" s="282"/>
      <c r="AF411" s="282"/>
      <c r="AG411" s="282"/>
      <c r="AH411" s="282"/>
      <c r="AI411" s="282"/>
      <c r="AJ411" s="282"/>
      <c r="AK411" s="282"/>
      <c r="AL411" s="282"/>
      <c r="AM411" s="282"/>
      <c r="AN411" s="307"/>
      <c r="AO411" s="308" t="s">
        <v>203</v>
      </c>
      <c r="AP411" s="309"/>
    </row>
    <row r="412" spans="1:42" s="310" customFormat="1" ht="27.75" customHeight="1">
      <c r="A412" s="284"/>
      <c r="B412" s="275"/>
      <c r="C412" s="268"/>
      <c r="D412" s="268"/>
      <c r="E412" s="268"/>
      <c r="F412" s="268"/>
      <c r="G412" s="268"/>
      <c r="H412" s="268"/>
      <c r="I412" s="268"/>
      <c r="J412" s="268"/>
      <c r="K412" s="268"/>
      <c r="L412" s="287"/>
      <c r="M412" s="287"/>
      <c r="N412" s="282"/>
      <c r="O412" s="314"/>
      <c r="P412" s="314"/>
      <c r="Q412" s="314"/>
      <c r="R412" s="314"/>
      <c r="S412" s="314"/>
      <c r="T412" s="283"/>
      <c r="U412" s="283"/>
      <c r="V412" s="283"/>
      <c r="W412" s="283"/>
      <c r="X412" s="314"/>
      <c r="Y412" s="314"/>
      <c r="Z412" s="314"/>
      <c r="AA412" s="314"/>
      <c r="AB412" s="283"/>
      <c r="AC412" s="283"/>
      <c r="AD412" s="283"/>
      <c r="AE412" s="283"/>
      <c r="AF412" s="282"/>
      <c r="AG412" s="282"/>
      <c r="AH412" s="282"/>
      <c r="AI412" s="282"/>
      <c r="AJ412" s="282"/>
      <c r="AK412" s="282"/>
      <c r="AL412" s="283"/>
      <c r="AM412" s="283"/>
      <c r="AN412" s="307"/>
      <c r="AO412" s="308" t="s">
        <v>203</v>
      </c>
      <c r="AP412" s="309"/>
    </row>
    <row r="413" spans="1:42" s="310" customFormat="1" ht="27.75" customHeight="1">
      <c r="A413" s="284"/>
      <c r="B413" s="275"/>
      <c r="C413" s="268"/>
      <c r="D413" s="268"/>
      <c r="E413" s="268"/>
      <c r="F413" s="268"/>
      <c r="G413" s="268"/>
      <c r="H413" s="268"/>
      <c r="I413" s="268"/>
      <c r="J413" s="268"/>
      <c r="K413" s="268"/>
      <c r="L413" s="287"/>
      <c r="M413" s="287"/>
      <c r="N413" s="283"/>
      <c r="O413" s="283"/>
      <c r="P413" s="283"/>
      <c r="Q413" s="283"/>
      <c r="R413" s="314"/>
      <c r="S413" s="283"/>
      <c r="T413" s="283"/>
      <c r="U413" s="283"/>
      <c r="V413" s="283"/>
      <c r="W413" s="283"/>
      <c r="X413" s="283"/>
      <c r="Y413" s="283"/>
      <c r="Z413" s="314"/>
      <c r="AA413" s="283"/>
      <c r="AB413" s="283"/>
      <c r="AC413" s="283"/>
      <c r="AD413" s="283"/>
      <c r="AE413" s="283"/>
      <c r="AF413" s="282"/>
      <c r="AG413" s="282"/>
      <c r="AH413" s="282"/>
      <c r="AI413" s="282"/>
      <c r="AJ413" s="282"/>
      <c r="AK413" s="282"/>
      <c r="AL413" s="282"/>
      <c r="AM413" s="282"/>
      <c r="AN413" s="307"/>
      <c r="AO413" s="308" t="s">
        <v>203</v>
      </c>
      <c r="AP413" s="309"/>
    </row>
    <row r="414" spans="1:42" ht="18.75" customHeight="1">
      <c r="A414" s="284"/>
      <c r="B414" s="275"/>
      <c r="L414" s="287"/>
      <c r="M414" s="287"/>
      <c r="N414" s="296"/>
      <c r="O414" s="258"/>
      <c r="P414" s="258"/>
      <c r="Q414" s="258"/>
      <c r="R414" s="258"/>
      <c r="S414" s="258"/>
      <c r="T414" s="258"/>
      <c r="U414" s="258"/>
      <c r="V414" s="258"/>
      <c r="W414" s="258"/>
      <c r="X414" s="258"/>
      <c r="Y414" s="258"/>
      <c r="Z414" s="258"/>
      <c r="AA414" s="258"/>
      <c r="AB414" s="258"/>
      <c r="AC414" s="258"/>
      <c r="AD414" s="258"/>
      <c r="AE414" s="258"/>
      <c r="AF414" s="259"/>
      <c r="AG414" s="259"/>
      <c r="AH414" s="259"/>
      <c r="AI414" s="259"/>
      <c r="AJ414" s="259"/>
      <c r="AK414" s="259"/>
      <c r="AL414" s="259"/>
      <c r="AM414" s="259"/>
      <c r="AN414" s="259"/>
      <c r="AO414" s="277"/>
    </row>
    <row r="415" spans="1:42" ht="41.25" customHeight="1">
      <c r="A415" s="284"/>
      <c r="B415" s="275"/>
      <c r="L415" s="287"/>
      <c r="M415" s="287"/>
      <c r="N415" s="282"/>
      <c r="O415" s="258"/>
      <c r="P415" s="258"/>
      <c r="Q415" s="258"/>
      <c r="R415" s="258"/>
      <c r="S415" s="258"/>
      <c r="T415" s="258"/>
      <c r="U415" s="258"/>
      <c r="V415" s="258"/>
      <c r="W415" s="258"/>
      <c r="X415" s="258"/>
      <c r="Y415" s="258"/>
      <c r="Z415" s="258"/>
      <c r="AA415" s="258"/>
      <c r="AB415" s="258"/>
      <c r="AC415" s="258"/>
      <c r="AD415" s="258"/>
      <c r="AE415" s="258"/>
      <c r="AF415" s="259"/>
      <c r="AG415" s="259"/>
      <c r="AH415" s="259"/>
      <c r="AI415" s="259"/>
      <c r="AJ415" s="259"/>
      <c r="AK415" s="259"/>
      <c r="AL415" s="259"/>
      <c r="AM415" s="259"/>
      <c r="AN415" s="259"/>
      <c r="AO415" s="300"/>
    </row>
    <row r="416" spans="1:42" s="279" customFormat="1" ht="22.5" customHeight="1">
      <c r="A416" s="284"/>
      <c r="B416" s="275"/>
      <c r="C416" s="268"/>
      <c r="D416" s="268"/>
      <c r="E416" s="268"/>
      <c r="F416" s="268"/>
      <c r="G416" s="268"/>
      <c r="H416" s="268"/>
      <c r="I416" s="268"/>
      <c r="J416" s="268"/>
      <c r="K416" s="268"/>
      <c r="L416" s="287"/>
      <c r="M416" s="287"/>
      <c r="N416" s="282"/>
      <c r="O416" s="293"/>
      <c r="P416" s="293"/>
      <c r="Q416" s="293"/>
      <c r="R416" s="293"/>
      <c r="S416" s="293"/>
      <c r="T416" s="293"/>
      <c r="U416" s="293"/>
      <c r="V416" s="293"/>
      <c r="W416" s="293"/>
      <c r="X416" s="293"/>
      <c r="Y416" s="293"/>
      <c r="Z416" s="293"/>
      <c r="AA416" s="293"/>
      <c r="AB416" s="293"/>
      <c r="AC416" s="293"/>
      <c r="AD416" s="293"/>
      <c r="AE416" s="293"/>
      <c r="AF416" s="293"/>
      <c r="AG416" s="293"/>
      <c r="AH416" s="293"/>
      <c r="AI416" s="293"/>
      <c r="AJ416" s="293"/>
      <c r="AK416" s="293"/>
      <c r="AL416" s="293"/>
      <c r="AM416" s="293"/>
      <c r="AN416" s="307"/>
      <c r="AO416" s="308" t="s">
        <v>203</v>
      </c>
      <c r="AP416" s="281"/>
    </row>
    <row r="417" spans="1:42" s="279" customFormat="1" ht="22.5" customHeight="1">
      <c r="A417" s="284"/>
      <c r="B417" s="275"/>
      <c r="C417" s="268"/>
      <c r="D417" s="268"/>
      <c r="E417" s="268"/>
      <c r="F417" s="268"/>
      <c r="G417" s="268"/>
      <c r="H417" s="268"/>
      <c r="I417" s="268"/>
      <c r="J417" s="268"/>
      <c r="K417" s="268"/>
      <c r="L417" s="287"/>
      <c r="M417" s="287"/>
      <c r="N417" s="282"/>
      <c r="O417" s="293"/>
      <c r="P417" s="293"/>
      <c r="Q417" s="293"/>
      <c r="R417" s="293"/>
      <c r="S417" s="293"/>
      <c r="T417" s="293"/>
      <c r="U417" s="293"/>
      <c r="V417" s="293"/>
      <c r="W417" s="293"/>
      <c r="X417" s="293"/>
      <c r="Y417" s="293"/>
      <c r="Z417" s="293"/>
      <c r="AA417" s="293"/>
      <c r="AB417" s="293"/>
      <c r="AC417" s="293"/>
      <c r="AD417" s="293"/>
      <c r="AE417" s="293"/>
      <c r="AF417" s="293"/>
      <c r="AG417" s="293"/>
      <c r="AH417" s="293"/>
      <c r="AI417" s="293"/>
      <c r="AJ417" s="293"/>
      <c r="AK417" s="293"/>
      <c r="AL417" s="293"/>
      <c r="AM417" s="293"/>
      <c r="AN417" s="307"/>
      <c r="AO417" s="308" t="s">
        <v>203</v>
      </c>
      <c r="AP417" s="281"/>
    </row>
    <row r="418" spans="1:42" s="279" customFormat="1" ht="22.5" customHeight="1">
      <c r="A418" s="284"/>
      <c r="B418" s="275"/>
      <c r="C418" s="268"/>
      <c r="D418" s="268"/>
      <c r="E418" s="268"/>
      <c r="F418" s="268"/>
      <c r="G418" s="268"/>
      <c r="H418" s="268"/>
      <c r="I418" s="268"/>
      <c r="J418" s="268"/>
      <c r="K418" s="268"/>
      <c r="L418" s="287"/>
      <c r="M418" s="287"/>
      <c r="N418" s="282"/>
      <c r="O418" s="296"/>
      <c r="P418" s="296"/>
      <c r="Q418" s="296"/>
      <c r="R418" s="296"/>
      <c r="S418" s="296"/>
      <c r="T418" s="296"/>
      <c r="U418" s="296"/>
      <c r="V418" s="296"/>
      <c r="W418" s="296"/>
      <c r="X418" s="296"/>
      <c r="Y418" s="296"/>
      <c r="Z418" s="296"/>
      <c r="AA418" s="296"/>
      <c r="AB418" s="296"/>
      <c r="AC418" s="296"/>
      <c r="AD418" s="296"/>
      <c r="AE418" s="296"/>
      <c r="AF418" s="296"/>
      <c r="AG418" s="296"/>
      <c r="AH418" s="296"/>
      <c r="AI418" s="296"/>
      <c r="AJ418" s="296"/>
      <c r="AK418" s="296"/>
      <c r="AL418" s="296"/>
      <c r="AM418" s="296"/>
      <c r="AN418" s="307"/>
      <c r="AO418" s="308" t="s">
        <v>203</v>
      </c>
      <c r="AP418" s="281"/>
    </row>
    <row r="419" spans="1:42" s="279" customFormat="1" ht="22.5" customHeight="1">
      <c r="A419" s="284"/>
      <c r="B419" s="275"/>
      <c r="C419" s="268"/>
      <c r="D419" s="268"/>
      <c r="E419" s="268"/>
      <c r="F419" s="268"/>
      <c r="G419" s="268"/>
      <c r="H419" s="268"/>
      <c r="I419" s="268"/>
      <c r="J419" s="268"/>
      <c r="K419" s="268"/>
      <c r="L419" s="312"/>
      <c r="M419" s="312"/>
      <c r="N419" s="283"/>
      <c r="O419" s="296"/>
      <c r="P419" s="296"/>
      <c r="Q419" s="296"/>
      <c r="R419" s="296"/>
      <c r="S419" s="296"/>
      <c r="T419" s="296"/>
      <c r="U419" s="296"/>
      <c r="V419" s="296"/>
      <c r="W419" s="296"/>
      <c r="X419" s="296"/>
      <c r="Y419" s="296"/>
      <c r="Z419" s="296"/>
      <c r="AA419" s="296"/>
      <c r="AB419" s="296"/>
      <c r="AC419" s="296"/>
      <c r="AD419" s="296"/>
      <c r="AE419" s="296"/>
      <c r="AF419" s="296"/>
      <c r="AG419" s="296"/>
      <c r="AH419" s="296"/>
      <c r="AI419" s="296"/>
      <c r="AJ419" s="296"/>
      <c r="AK419" s="296"/>
      <c r="AL419" s="296"/>
      <c r="AM419" s="296"/>
      <c r="AN419" s="315"/>
      <c r="AO419" s="316"/>
      <c r="AP419" s="281"/>
    </row>
    <row r="420" spans="1:42" s="279" customFormat="1" ht="22.5" customHeight="1">
      <c r="A420" s="284"/>
      <c r="B420" s="275"/>
      <c r="C420" s="268"/>
      <c r="D420" s="268"/>
      <c r="E420" s="268"/>
      <c r="F420" s="268"/>
      <c r="G420" s="268"/>
      <c r="H420" s="268"/>
      <c r="I420" s="268"/>
      <c r="J420" s="268"/>
      <c r="K420" s="268"/>
      <c r="L420" s="313"/>
      <c r="M420" s="313"/>
      <c r="N420" s="283"/>
      <c r="O420" s="282"/>
      <c r="P420" s="282"/>
      <c r="Q420" s="282"/>
      <c r="R420" s="282"/>
      <c r="S420" s="282"/>
      <c r="T420" s="282"/>
      <c r="U420" s="282"/>
      <c r="V420" s="282"/>
      <c r="W420" s="282"/>
      <c r="X420" s="282"/>
      <c r="Y420" s="282"/>
      <c r="Z420" s="282"/>
      <c r="AA420" s="282"/>
      <c r="AB420" s="282"/>
      <c r="AC420" s="282"/>
      <c r="AD420" s="282"/>
      <c r="AE420" s="282"/>
      <c r="AF420" s="282"/>
      <c r="AG420" s="282"/>
      <c r="AH420" s="282"/>
      <c r="AI420" s="282"/>
      <c r="AJ420" s="282"/>
      <c r="AK420" s="282"/>
      <c r="AL420" s="282"/>
      <c r="AM420" s="282"/>
      <c r="AN420" s="307"/>
      <c r="AO420" s="308" t="s">
        <v>203</v>
      </c>
      <c r="AP420" s="281"/>
    </row>
    <row r="421" spans="1:42" s="279" customFormat="1" ht="22.5" customHeight="1">
      <c r="A421" s="284"/>
      <c r="B421" s="275"/>
      <c r="C421" s="268"/>
      <c r="D421" s="268"/>
      <c r="E421" s="268"/>
      <c r="F421" s="268"/>
      <c r="G421" s="268"/>
      <c r="H421" s="268"/>
      <c r="I421" s="268"/>
      <c r="J421" s="268"/>
      <c r="K421" s="268"/>
      <c r="L421" s="268"/>
      <c r="M421" s="268"/>
      <c r="N421" s="258"/>
      <c r="O421" s="282"/>
      <c r="P421" s="282"/>
      <c r="Q421" s="282"/>
      <c r="R421" s="282"/>
      <c r="S421" s="282"/>
      <c r="T421" s="282"/>
      <c r="U421" s="282"/>
      <c r="V421" s="282"/>
      <c r="W421" s="282"/>
      <c r="X421" s="282"/>
      <c r="Y421" s="282"/>
      <c r="Z421" s="282"/>
      <c r="AA421" s="282"/>
      <c r="AB421" s="282"/>
      <c r="AC421" s="282"/>
      <c r="AD421" s="282"/>
      <c r="AE421" s="282"/>
      <c r="AF421" s="282"/>
      <c r="AG421" s="282"/>
      <c r="AH421" s="282"/>
      <c r="AI421" s="282"/>
      <c r="AJ421" s="282"/>
      <c r="AK421" s="282"/>
      <c r="AL421" s="282"/>
      <c r="AM421" s="282"/>
      <c r="AN421" s="307"/>
      <c r="AO421" s="308" t="s">
        <v>203</v>
      </c>
      <c r="AP421" s="281"/>
    </row>
    <row r="422" spans="1:42" s="279" customFormat="1" ht="22.5" customHeight="1">
      <c r="A422" s="284"/>
      <c r="B422" s="275"/>
      <c r="C422" s="268"/>
      <c r="D422" s="268"/>
      <c r="E422" s="268"/>
      <c r="F422" s="268"/>
      <c r="G422" s="268"/>
      <c r="H422" s="268"/>
      <c r="I422" s="268"/>
      <c r="J422" s="268"/>
      <c r="K422" s="268"/>
      <c r="L422" s="268"/>
      <c r="M422" s="268"/>
      <c r="N422" s="258"/>
      <c r="O422" s="282"/>
      <c r="P422" s="282"/>
      <c r="Q422" s="282"/>
      <c r="R422" s="282"/>
      <c r="S422" s="282"/>
      <c r="T422" s="282"/>
      <c r="U422" s="282"/>
      <c r="V422" s="282"/>
      <c r="W422" s="282"/>
      <c r="X422" s="282"/>
      <c r="Y422" s="282"/>
      <c r="Z422" s="282"/>
      <c r="AA422" s="282"/>
      <c r="AB422" s="282"/>
      <c r="AC422" s="282"/>
      <c r="AD422" s="282"/>
      <c r="AE422" s="282"/>
      <c r="AF422" s="282"/>
      <c r="AG422" s="282"/>
      <c r="AH422" s="282"/>
      <c r="AI422" s="282"/>
      <c r="AJ422" s="282"/>
      <c r="AK422" s="282"/>
      <c r="AL422" s="282"/>
      <c r="AM422" s="282"/>
      <c r="AN422" s="307"/>
      <c r="AO422" s="308" t="s">
        <v>203</v>
      </c>
      <c r="AP422" s="281"/>
    </row>
    <row r="423" spans="1:42" s="279" customFormat="1" ht="22.5" customHeight="1">
      <c r="A423" s="284"/>
      <c r="B423" s="275"/>
      <c r="C423" s="268"/>
      <c r="D423" s="268"/>
      <c r="E423" s="268"/>
      <c r="F423" s="268"/>
      <c r="G423" s="268"/>
      <c r="H423" s="268"/>
      <c r="I423" s="268"/>
      <c r="J423" s="268"/>
      <c r="K423" s="268"/>
      <c r="L423" s="268"/>
      <c r="M423" s="268"/>
      <c r="N423" s="272"/>
      <c r="O423" s="282"/>
      <c r="P423" s="282"/>
      <c r="Q423" s="282"/>
      <c r="R423" s="282"/>
      <c r="S423" s="282"/>
      <c r="T423" s="282"/>
      <c r="U423" s="282"/>
      <c r="V423" s="282"/>
      <c r="W423" s="282"/>
      <c r="X423" s="282"/>
      <c r="Y423" s="282"/>
      <c r="Z423" s="282"/>
      <c r="AA423" s="282"/>
      <c r="AB423" s="282"/>
      <c r="AC423" s="282"/>
      <c r="AD423" s="282"/>
      <c r="AE423" s="282"/>
      <c r="AF423" s="282"/>
      <c r="AG423" s="282"/>
      <c r="AH423" s="282"/>
      <c r="AI423" s="282"/>
      <c r="AJ423" s="282"/>
      <c r="AK423" s="282"/>
      <c r="AL423" s="282"/>
      <c r="AM423" s="282"/>
      <c r="AN423" s="307"/>
      <c r="AO423" s="308" t="s">
        <v>203</v>
      </c>
      <c r="AP423" s="281"/>
    </row>
    <row r="424" spans="1:42" s="279" customFormat="1" ht="22.5" customHeight="1">
      <c r="A424" s="285"/>
      <c r="B424" s="269"/>
      <c r="C424" s="268"/>
      <c r="D424" s="268"/>
      <c r="E424" s="268"/>
      <c r="F424" s="268"/>
      <c r="G424" s="268"/>
      <c r="H424" s="268"/>
      <c r="I424" s="268"/>
      <c r="J424" s="268"/>
      <c r="K424" s="268"/>
      <c r="L424" s="268"/>
      <c r="M424" s="268"/>
      <c r="N424" s="258"/>
      <c r="O424" s="283"/>
      <c r="P424" s="283"/>
      <c r="Q424" s="283"/>
      <c r="R424" s="283"/>
      <c r="S424" s="283"/>
      <c r="T424" s="283"/>
      <c r="U424" s="283"/>
      <c r="V424" s="283"/>
      <c r="W424" s="283"/>
      <c r="X424" s="283"/>
      <c r="Y424" s="283"/>
      <c r="Z424" s="283"/>
      <c r="AA424" s="283"/>
      <c r="AB424" s="283"/>
      <c r="AC424" s="283"/>
      <c r="AD424" s="283"/>
      <c r="AE424" s="283"/>
      <c r="AF424" s="283"/>
      <c r="AG424" s="283"/>
      <c r="AH424" s="283"/>
      <c r="AI424" s="283"/>
      <c r="AJ424" s="283"/>
      <c r="AK424" s="283"/>
      <c r="AL424" s="283"/>
      <c r="AM424" s="283"/>
      <c r="AN424" s="307"/>
      <c r="AO424" s="308" t="s">
        <v>203</v>
      </c>
      <c r="AP424" s="281"/>
    </row>
    <row r="425" spans="1:42" s="279" customFormat="1" ht="22.5" customHeight="1">
      <c r="A425" s="285"/>
      <c r="B425" s="269"/>
      <c r="C425" s="268"/>
      <c r="D425" s="268"/>
      <c r="E425" s="268"/>
      <c r="F425" s="268"/>
      <c r="G425" s="268"/>
      <c r="H425" s="268"/>
      <c r="I425" s="268"/>
      <c r="J425" s="268"/>
      <c r="K425" s="268"/>
      <c r="L425" s="268"/>
      <c r="M425" s="268"/>
      <c r="N425" s="258"/>
      <c r="O425" s="296"/>
      <c r="P425" s="296"/>
      <c r="Q425" s="296"/>
      <c r="R425" s="296"/>
      <c r="S425" s="296"/>
      <c r="T425" s="296"/>
      <c r="U425" s="296"/>
      <c r="V425" s="296"/>
      <c r="W425" s="296"/>
      <c r="X425" s="296"/>
      <c r="Y425" s="296"/>
      <c r="Z425" s="296"/>
      <c r="AA425" s="296"/>
      <c r="AB425" s="296"/>
      <c r="AC425" s="296"/>
      <c r="AD425" s="296"/>
      <c r="AE425" s="296"/>
      <c r="AF425" s="296"/>
      <c r="AG425" s="296"/>
      <c r="AH425" s="296"/>
      <c r="AI425" s="296"/>
      <c r="AJ425" s="296"/>
      <c r="AK425" s="296"/>
      <c r="AL425" s="296"/>
      <c r="AM425" s="296"/>
      <c r="AN425" s="315"/>
      <c r="AO425" s="316"/>
      <c r="AP425" s="281"/>
    </row>
    <row r="426" spans="1:42" s="279" customFormat="1" ht="22.5" customHeight="1">
      <c r="A426" s="284"/>
      <c r="B426" s="275"/>
      <c r="C426" s="268"/>
      <c r="D426" s="268"/>
      <c r="E426" s="268"/>
      <c r="F426" s="268"/>
      <c r="G426" s="268"/>
      <c r="H426" s="268"/>
      <c r="I426" s="268"/>
      <c r="J426" s="268"/>
      <c r="K426" s="268"/>
      <c r="L426" s="268"/>
      <c r="M426" s="268"/>
      <c r="N426" s="258"/>
      <c r="O426" s="282"/>
      <c r="P426" s="282"/>
      <c r="Q426" s="282"/>
      <c r="R426" s="282"/>
      <c r="S426" s="282"/>
      <c r="T426" s="282"/>
      <c r="U426" s="282"/>
      <c r="V426" s="282"/>
      <c r="W426" s="282"/>
      <c r="X426" s="282"/>
      <c r="Y426" s="282"/>
      <c r="Z426" s="282"/>
      <c r="AA426" s="282"/>
      <c r="AB426" s="282"/>
      <c r="AC426" s="282"/>
      <c r="AD426" s="282"/>
      <c r="AE426" s="282"/>
      <c r="AF426" s="282"/>
      <c r="AG426" s="282"/>
      <c r="AH426" s="282"/>
      <c r="AI426" s="282"/>
      <c r="AJ426" s="282"/>
      <c r="AK426" s="282"/>
      <c r="AL426" s="282"/>
      <c r="AM426" s="282"/>
      <c r="AN426" s="307"/>
      <c r="AO426" s="308" t="s">
        <v>203</v>
      </c>
      <c r="AP426" s="281"/>
    </row>
    <row r="427" spans="1:42" s="279" customFormat="1" ht="22.5" customHeight="1">
      <c r="A427" s="285"/>
      <c r="B427" s="269"/>
      <c r="C427" s="268"/>
      <c r="D427" s="268"/>
      <c r="E427" s="268"/>
      <c r="F427" s="268"/>
      <c r="G427" s="268"/>
      <c r="H427" s="268"/>
      <c r="I427" s="268"/>
      <c r="J427" s="268"/>
      <c r="K427" s="268"/>
      <c r="L427" s="268"/>
      <c r="M427" s="268"/>
      <c r="N427" s="258"/>
      <c r="O427" s="282"/>
      <c r="P427" s="282"/>
      <c r="Q427" s="282"/>
      <c r="R427" s="282"/>
      <c r="S427" s="282"/>
      <c r="T427" s="282"/>
      <c r="U427" s="282"/>
      <c r="V427" s="282"/>
      <c r="W427" s="282"/>
      <c r="X427" s="282"/>
      <c r="Y427" s="282"/>
      <c r="Z427" s="282"/>
      <c r="AA427" s="282"/>
      <c r="AB427" s="282"/>
      <c r="AC427" s="282"/>
      <c r="AD427" s="282"/>
      <c r="AE427" s="282"/>
      <c r="AF427" s="282"/>
      <c r="AG427" s="282"/>
      <c r="AH427" s="282"/>
      <c r="AI427" s="282"/>
      <c r="AJ427" s="282"/>
      <c r="AK427" s="282"/>
      <c r="AL427" s="282"/>
      <c r="AM427" s="282"/>
      <c r="AN427" s="307"/>
      <c r="AO427" s="308" t="s">
        <v>203</v>
      </c>
      <c r="AP427" s="281"/>
    </row>
    <row r="428" spans="1:42" s="279" customFormat="1" ht="22.5" customHeight="1">
      <c r="A428" s="285"/>
      <c r="B428" s="269"/>
      <c r="C428" s="268"/>
      <c r="D428" s="268"/>
      <c r="E428" s="268"/>
      <c r="F428" s="268"/>
      <c r="G428" s="268"/>
      <c r="H428" s="268"/>
      <c r="I428" s="268"/>
      <c r="J428" s="268"/>
      <c r="K428" s="268"/>
      <c r="L428" s="268"/>
      <c r="M428" s="268"/>
      <c r="N428" s="258"/>
      <c r="O428" s="282"/>
      <c r="P428" s="282"/>
      <c r="Q428" s="282"/>
      <c r="R428" s="282"/>
      <c r="S428" s="282"/>
      <c r="T428" s="282"/>
      <c r="U428" s="282"/>
      <c r="V428" s="282"/>
      <c r="W428" s="282"/>
      <c r="X428" s="282"/>
      <c r="Y428" s="282"/>
      <c r="Z428" s="282"/>
      <c r="AA428" s="282"/>
      <c r="AB428" s="282"/>
      <c r="AC428" s="282"/>
      <c r="AD428" s="282"/>
      <c r="AE428" s="282"/>
      <c r="AF428" s="282"/>
      <c r="AG428" s="282"/>
      <c r="AH428" s="282"/>
      <c r="AI428" s="282"/>
      <c r="AJ428" s="282"/>
      <c r="AK428" s="282"/>
      <c r="AL428" s="282"/>
      <c r="AM428" s="282"/>
      <c r="AN428" s="307"/>
      <c r="AO428" s="308" t="s">
        <v>203</v>
      </c>
      <c r="AP428" s="281"/>
    </row>
    <row r="429" spans="1:42" s="279" customFormat="1" ht="22.5" customHeight="1">
      <c r="A429" s="285"/>
      <c r="B429" s="269"/>
      <c r="C429" s="268"/>
      <c r="D429" s="268"/>
      <c r="E429" s="268"/>
      <c r="F429" s="268"/>
      <c r="G429" s="268"/>
      <c r="H429" s="268"/>
      <c r="I429" s="268"/>
      <c r="J429" s="268"/>
      <c r="K429" s="268"/>
      <c r="L429" s="268"/>
      <c r="M429" s="268"/>
      <c r="N429" s="258"/>
      <c r="O429" s="282"/>
      <c r="P429" s="282"/>
      <c r="Q429" s="282"/>
      <c r="R429" s="282"/>
      <c r="S429" s="282"/>
      <c r="T429" s="282"/>
      <c r="U429" s="282"/>
      <c r="V429" s="282"/>
      <c r="W429" s="282"/>
      <c r="X429" s="282"/>
      <c r="Y429" s="282"/>
      <c r="Z429" s="282"/>
      <c r="AA429" s="282"/>
      <c r="AB429" s="282"/>
      <c r="AC429" s="282"/>
      <c r="AD429" s="282"/>
      <c r="AE429" s="282"/>
      <c r="AF429" s="282"/>
      <c r="AG429" s="282"/>
      <c r="AH429" s="282"/>
      <c r="AI429" s="282"/>
      <c r="AJ429" s="282"/>
      <c r="AK429" s="282"/>
      <c r="AL429" s="282"/>
      <c r="AM429" s="282"/>
      <c r="AN429" s="307"/>
      <c r="AO429" s="308" t="s">
        <v>203</v>
      </c>
      <c r="AP429" s="281"/>
    </row>
    <row r="430" spans="1:42" s="279" customFormat="1" ht="22.5" customHeight="1">
      <c r="A430" s="285"/>
      <c r="B430" s="269"/>
      <c r="C430" s="268"/>
      <c r="D430" s="268"/>
      <c r="E430" s="268"/>
      <c r="F430" s="268"/>
      <c r="G430" s="268"/>
      <c r="H430" s="268"/>
      <c r="I430" s="268"/>
      <c r="J430" s="268"/>
      <c r="K430" s="268"/>
      <c r="L430" s="268"/>
      <c r="M430" s="268"/>
      <c r="N430" s="258"/>
      <c r="O430" s="283"/>
      <c r="P430" s="283"/>
      <c r="Q430" s="283"/>
      <c r="R430" s="283"/>
      <c r="S430" s="283"/>
      <c r="T430" s="283"/>
      <c r="U430" s="283"/>
      <c r="V430" s="283"/>
      <c r="W430" s="283"/>
      <c r="X430" s="283"/>
      <c r="Y430" s="283"/>
      <c r="Z430" s="283"/>
      <c r="AA430" s="283"/>
      <c r="AB430" s="283"/>
      <c r="AC430" s="283"/>
      <c r="AD430" s="283"/>
      <c r="AE430" s="283"/>
      <c r="AF430" s="283"/>
      <c r="AG430" s="283"/>
      <c r="AH430" s="283"/>
      <c r="AI430" s="283"/>
      <c r="AJ430" s="283"/>
      <c r="AK430" s="283"/>
      <c r="AL430" s="283"/>
      <c r="AM430" s="283"/>
      <c r="AN430" s="315"/>
      <c r="AO430" s="316" t="s">
        <v>203</v>
      </c>
      <c r="AP430" s="281"/>
    </row>
    <row r="431" spans="1:42" s="279" customFormat="1" ht="22.5" customHeight="1">
      <c r="A431" s="285"/>
      <c r="B431" s="269"/>
      <c r="C431" s="268"/>
      <c r="D431" s="268"/>
      <c r="E431" s="268"/>
      <c r="F431" s="268"/>
      <c r="G431" s="268"/>
      <c r="H431" s="268"/>
      <c r="I431" s="268"/>
      <c r="J431" s="268"/>
      <c r="K431" s="268"/>
      <c r="L431" s="268"/>
      <c r="M431" s="268"/>
      <c r="N431" s="258"/>
      <c r="O431" s="283"/>
      <c r="P431" s="283"/>
      <c r="Q431" s="283"/>
      <c r="R431" s="314"/>
      <c r="S431" s="283"/>
      <c r="T431" s="283"/>
      <c r="U431" s="283"/>
      <c r="V431" s="283"/>
      <c r="W431" s="283"/>
      <c r="X431" s="283"/>
      <c r="Y431" s="283"/>
      <c r="Z431" s="314"/>
      <c r="AA431" s="283"/>
      <c r="AB431" s="283"/>
      <c r="AC431" s="283"/>
      <c r="AD431" s="283"/>
      <c r="AE431" s="283"/>
      <c r="AF431" s="283"/>
      <c r="AG431" s="283"/>
      <c r="AH431" s="283"/>
      <c r="AI431" s="283"/>
      <c r="AJ431" s="283"/>
      <c r="AK431" s="283"/>
      <c r="AL431" s="283"/>
      <c r="AM431" s="283"/>
      <c r="AN431" s="315"/>
      <c r="AO431" s="316" t="s">
        <v>203</v>
      </c>
      <c r="AP431" s="281"/>
    </row>
    <row r="432" spans="1:42" ht="15">
      <c r="B432" s="269"/>
      <c r="N432" s="258"/>
      <c r="O432" s="258"/>
      <c r="P432" s="258"/>
      <c r="Q432" s="258"/>
      <c r="R432" s="258"/>
      <c r="S432" s="258"/>
      <c r="T432" s="258"/>
      <c r="U432" s="258"/>
      <c r="V432" s="258"/>
      <c r="W432" s="258"/>
      <c r="X432" s="258"/>
      <c r="Y432" s="258"/>
      <c r="Z432" s="258"/>
      <c r="AA432" s="258"/>
      <c r="AB432" s="258"/>
      <c r="AC432" s="258"/>
      <c r="AD432" s="258"/>
      <c r="AE432" s="258"/>
      <c r="AF432" s="258"/>
      <c r="AG432" s="258"/>
      <c r="AH432" s="258"/>
      <c r="AI432" s="258"/>
      <c r="AJ432" s="258"/>
      <c r="AK432" s="258"/>
      <c r="AL432" s="258"/>
      <c r="AM432" s="258"/>
      <c r="AN432" s="258"/>
      <c r="AO432" s="317"/>
    </row>
    <row r="433" spans="1:41" ht="15">
      <c r="B433" s="269"/>
      <c r="N433" s="258"/>
      <c r="O433" s="258"/>
      <c r="P433" s="258"/>
      <c r="Q433" s="258"/>
      <c r="R433" s="258"/>
      <c r="S433" s="258"/>
      <c r="T433" s="258"/>
      <c r="U433" s="258"/>
      <c r="V433" s="258"/>
      <c r="W433" s="258"/>
      <c r="X433" s="258"/>
      <c r="Y433" s="258"/>
      <c r="Z433" s="258"/>
      <c r="AA433" s="258"/>
      <c r="AB433" s="258"/>
      <c r="AC433" s="258"/>
      <c r="AD433" s="258"/>
      <c r="AE433" s="258"/>
      <c r="AF433" s="258"/>
      <c r="AG433" s="258"/>
      <c r="AH433" s="258"/>
      <c r="AI433" s="258"/>
      <c r="AJ433" s="258"/>
      <c r="AK433" s="258"/>
      <c r="AL433" s="258"/>
      <c r="AM433" s="258"/>
      <c r="AN433" s="258"/>
      <c r="AO433" s="318"/>
    </row>
    <row r="434" spans="1:41" s="279" customFormat="1" ht="27.75" customHeight="1">
      <c r="A434" s="285"/>
      <c r="B434" s="269"/>
      <c r="C434" s="268"/>
      <c r="D434" s="268"/>
      <c r="E434" s="268"/>
      <c r="F434" s="268"/>
      <c r="G434" s="268"/>
      <c r="H434" s="268"/>
      <c r="I434" s="268"/>
      <c r="J434" s="268"/>
      <c r="K434" s="268"/>
      <c r="L434" s="268"/>
      <c r="M434" s="268"/>
      <c r="N434" s="258"/>
      <c r="O434" s="272"/>
      <c r="P434" s="272"/>
      <c r="Q434" s="272"/>
      <c r="R434" s="272"/>
      <c r="S434" s="272"/>
      <c r="T434" s="272"/>
      <c r="U434" s="272"/>
      <c r="V434" s="272"/>
      <c r="W434" s="272"/>
      <c r="X434" s="272"/>
      <c r="Y434" s="272"/>
      <c r="Z434" s="272"/>
      <c r="AA434" s="272"/>
      <c r="AB434" s="272"/>
      <c r="AC434" s="272"/>
      <c r="AD434" s="272"/>
      <c r="AE434" s="272"/>
      <c r="AF434" s="272"/>
      <c r="AG434" s="272"/>
      <c r="AH434" s="272"/>
      <c r="AI434" s="272"/>
      <c r="AJ434" s="272"/>
      <c r="AK434" s="272"/>
      <c r="AL434" s="272"/>
      <c r="AM434" s="272"/>
      <c r="AN434" s="272"/>
      <c r="AO434" s="309"/>
    </row>
    <row r="435" spans="1:41" ht="61.5" customHeight="1">
      <c r="B435" s="269"/>
      <c r="N435" s="258"/>
      <c r="O435" s="258"/>
      <c r="P435" s="258"/>
      <c r="Q435" s="258"/>
      <c r="R435" s="258"/>
      <c r="S435" s="258"/>
      <c r="T435" s="258"/>
      <c r="U435" s="258"/>
      <c r="V435" s="258"/>
      <c r="W435" s="258"/>
      <c r="X435" s="258"/>
      <c r="Y435" s="258"/>
      <c r="Z435" s="258"/>
      <c r="AA435" s="258"/>
      <c r="AB435" s="258"/>
      <c r="AC435" s="258"/>
      <c r="AD435" s="258"/>
      <c r="AE435" s="258"/>
      <c r="AF435" s="259"/>
      <c r="AG435" s="259"/>
      <c r="AH435" s="259"/>
      <c r="AI435" s="259"/>
      <c r="AJ435" s="259"/>
      <c r="AK435" s="259"/>
      <c r="AL435" s="259"/>
      <c r="AM435" s="259"/>
      <c r="AN435" s="259"/>
      <c r="AO435" s="260"/>
    </row>
    <row r="436" spans="1:41" ht="26.25" customHeight="1">
      <c r="B436" s="269"/>
      <c r="N436" s="258"/>
      <c r="O436" s="258"/>
      <c r="P436" s="258"/>
      <c r="Q436" s="258"/>
      <c r="R436" s="258"/>
      <c r="S436" s="258"/>
      <c r="T436" s="258"/>
      <c r="U436" s="258"/>
      <c r="V436" s="258"/>
      <c r="W436" s="258"/>
      <c r="X436" s="258"/>
      <c r="Y436" s="258"/>
      <c r="Z436" s="258"/>
      <c r="AA436" s="258"/>
      <c r="AB436" s="258"/>
      <c r="AC436" s="258"/>
      <c r="AD436" s="258"/>
      <c r="AE436" s="258"/>
      <c r="AF436" s="259"/>
      <c r="AG436" s="259"/>
      <c r="AH436" s="259"/>
      <c r="AI436" s="259"/>
      <c r="AJ436" s="259"/>
      <c r="AK436" s="259"/>
      <c r="AL436" s="259"/>
      <c r="AM436" s="259"/>
      <c r="AN436" s="259"/>
      <c r="AO436" s="260"/>
    </row>
    <row r="437" spans="1:41" ht="58.5" customHeight="1">
      <c r="B437" s="269"/>
      <c r="N437" s="258"/>
      <c r="O437" s="258"/>
      <c r="P437" s="258"/>
      <c r="Q437" s="258"/>
      <c r="R437" s="258"/>
      <c r="S437" s="258"/>
      <c r="T437" s="258"/>
      <c r="U437" s="258"/>
      <c r="V437" s="258"/>
      <c r="W437" s="258"/>
      <c r="X437" s="258"/>
      <c r="Y437" s="258"/>
      <c r="Z437" s="258"/>
      <c r="AA437" s="258"/>
      <c r="AB437" s="258"/>
      <c r="AC437" s="258"/>
      <c r="AD437" s="258"/>
      <c r="AE437" s="258"/>
      <c r="AF437" s="259"/>
      <c r="AG437" s="259"/>
      <c r="AH437" s="259"/>
      <c r="AI437" s="259"/>
      <c r="AJ437" s="259"/>
      <c r="AK437" s="259"/>
      <c r="AL437" s="259"/>
      <c r="AM437" s="259"/>
      <c r="AN437" s="259"/>
      <c r="AO437" s="260"/>
    </row>
    <row r="438" spans="1:41" ht="56.25" customHeight="1">
      <c r="B438" s="269"/>
      <c r="N438" s="258"/>
      <c r="O438" s="258"/>
      <c r="P438" s="258"/>
      <c r="Q438" s="258"/>
      <c r="R438" s="258"/>
      <c r="S438" s="258"/>
      <c r="T438" s="258"/>
      <c r="U438" s="258"/>
      <c r="V438" s="258"/>
      <c r="W438" s="258"/>
      <c r="X438" s="258"/>
      <c r="Y438" s="258"/>
      <c r="Z438" s="258"/>
      <c r="AA438" s="258"/>
      <c r="AB438" s="258"/>
      <c r="AC438" s="258"/>
      <c r="AD438" s="258"/>
      <c r="AE438" s="258"/>
      <c r="AF438" s="259"/>
      <c r="AG438" s="259"/>
      <c r="AH438" s="259"/>
      <c r="AI438" s="259"/>
      <c r="AJ438" s="259"/>
      <c r="AK438" s="259"/>
      <c r="AL438" s="259"/>
      <c r="AM438" s="259"/>
      <c r="AN438" s="259"/>
      <c r="AO438" s="260"/>
    </row>
    <row r="439" spans="1:41" ht="15">
      <c r="B439" s="269"/>
      <c r="N439" s="258"/>
      <c r="O439" s="258"/>
      <c r="P439" s="258"/>
      <c r="Q439" s="258"/>
      <c r="R439" s="258"/>
      <c r="S439" s="258"/>
      <c r="T439" s="258"/>
      <c r="U439" s="258"/>
      <c r="V439" s="258"/>
      <c r="W439" s="258"/>
      <c r="X439" s="258"/>
      <c r="Y439" s="258"/>
      <c r="Z439" s="258"/>
      <c r="AA439" s="258"/>
      <c r="AB439" s="258"/>
      <c r="AC439" s="258"/>
      <c r="AD439" s="258"/>
      <c r="AE439" s="258"/>
      <c r="AF439" s="259"/>
      <c r="AG439" s="259"/>
      <c r="AH439" s="259"/>
      <c r="AI439" s="259"/>
      <c r="AJ439" s="259"/>
      <c r="AK439" s="259"/>
      <c r="AL439" s="259"/>
      <c r="AM439" s="259"/>
      <c r="AN439" s="259"/>
      <c r="AO439" s="260"/>
    </row>
    <row r="440" spans="1:41" ht="15">
      <c r="B440" s="269"/>
      <c r="N440" s="258"/>
      <c r="O440" s="258"/>
      <c r="P440" s="258"/>
      <c r="Q440" s="258"/>
      <c r="R440" s="258"/>
      <c r="S440" s="258"/>
      <c r="T440" s="258"/>
      <c r="U440" s="258"/>
      <c r="V440" s="258"/>
      <c r="W440" s="258"/>
      <c r="X440" s="258"/>
      <c r="Y440" s="258"/>
      <c r="Z440" s="258"/>
      <c r="AA440" s="258"/>
      <c r="AB440" s="258"/>
      <c r="AC440" s="258"/>
      <c r="AD440" s="258"/>
      <c r="AE440" s="258"/>
      <c r="AF440" s="259"/>
      <c r="AG440" s="259"/>
      <c r="AH440" s="259"/>
      <c r="AI440" s="259"/>
      <c r="AJ440" s="259"/>
      <c r="AK440" s="259"/>
      <c r="AL440" s="259"/>
      <c r="AM440" s="259"/>
      <c r="AN440" s="259"/>
      <c r="AO440" s="260"/>
    </row>
    <row r="441" spans="1:41" ht="42.75" customHeight="1">
      <c r="B441" s="269"/>
      <c r="N441" s="258"/>
      <c r="O441" s="258"/>
      <c r="P441" s="258"/>
      <c r="Q441" s="258"/>
      <c r="R441" s="258"/>
      <c r="S441" s="258"/>
      <c r="T441" s="258"/>
      <c r="U441" s="258"/>
      <c r="V441" s="258"/>
      <c r="W441" s="258"/>
      <c r="X441" s="258"/>
      <c r="Y441" s="258"/>
      <c r="Z441" s="258"/>
      <c r="AA441" s="258"/>
      <c r="AB441" s="258"/>
      <c r="AC441" s="258"/>
      <c r="AD441" s="258"/>
      <c r="AE441" s="258"/>
      <c r="AF441" s="259"/>
      <c r="AG441" s="259"/>
      <c r="AH441" s="259"/>
      <c r="AI441" s="259"/>
      <c r="AJ441" s="259"/>
      <c r="AK441" s="259"/>
      <c r="AL441" s="259"/>
      <c r="AM441" s="259"/>
      <c r="AN441" s="259"/>
      <c r="AO441" s="260"/>
    </row>
    <row r="442" spans="1:41" ht="36.75" customHeight="1">
      <c r="B442" s="269"/>
      <c r="N442" s="258"/>
      <c r="O442" s="258"/>
      <c r="P442" s="258"/>
      <c r="Q442" s="258"/>
      <c r="R442" s="258"/>
      <c r="S442" s="258"/>
      <c r="T442" s="258"/>
      <c r="U442" s="258"/>
      <c r="V442" s="258"/>
      <c r="W442" s="258"/>
      <c r="X442" s="258"/>
      <c r="Y442" s="258"/>
      <c r="Z442" s="258"/>
      <c r="AA442" s="258"/>
      <c r="AB442" s="258"/>
      <c r="AC442" s="258"/>
      <c r="AD442" s="258"/>
      <c r="AE442" s="258"/>
      <c r="AF442" s="259"/>
      <c r="AG442" s="259"/>
      <c r="AH442" s="259"/>
      <c r="AI442" s="259"/>
      <c r="AJ442" s="259"/>
      <c r="AK442" s="259"/>
      <c r="AL442" s="259"/>
      <c r="AM442" s="259"/>
      <c r="AN442" s="259"/>
      <c r="AO442" s="260"/>
    </row>
    <row r="443" spans="1:41" ht="50.25" customHeight="1">
      <c r="B443" s="269"/>
      <c r="N443" s="258"/>
      <c r="O443" s="258"/>
      <c r="P443" s="258"/>
      <c r="Q443" s="258"/>
      <c r="R443" s="258"/>
      <c r="S443" s="258"/>
      <c r="T443" s="258"/>
      <c r="U443" s="258"/>
      <c r="V443" s="258"/>
      <c r="W443" s="258"/>
      <c r="X443" s="258"/>
      <c r="Y443" s="258"/>
      <c r="Z443" s="258"/>
      <c r="AA443" s="258"/>
      <c r="AB443" s="258"/>
      <c r="AC443" s="258"/>
      <c r="AD443" s="258"/>
      <c r="AE443" s="258"/>
      <c r="AF443" s="259"/>
      <c r="AG443" s="259"/>
      <c r="AH443" s="259"/>
      <c r="AI443" s="259"/>
      <c r="AJ443" s="259"/>
      <c r="AK443" s="259"/>
      <c r="AL443" s="259"/>
      <c r="AM443" s="259"/>
      <c r="AN443" s="259"/>
      <c r="AO443" s="260"/>
    </row>
    <row r="444" spans="1:41" ht="39" customHeight="1">
      <c r="B444" s="269"/>
      <c r="N444" s="258"/>
      <c r="O444" s="258"/>
      <c r="P444" s="258"/>
      <c r="Q444" s="258"/>
      <c r="R444" s="258"/>
      <c r="S444" s="258"/>
      <c r="T444" s="258"/>
      <c r="U444" s="258"/>
      <c r="V444" s="258"/>
      <c r="W444" s="258"/>
      <c r="X444" s="258"/>
      <c r="Y444" s="258"/>
      <c r="Z444" s="258"/>
      <c r="AA444" s="258"/>
      <c r="AB444" s="258"/>
      <c r="AC444" s="258"/>
      <c r="AD444" s="258"/>
      <c r="AE444" s="258"/>
      <c r="AF444" s="259"/>
      <c r="AG444" s="259"/>
      <c r="AH444" s="259"/>
      <c r="AI444" s="259"/>
      <c r="AJ444" s="259"/>
      <c r="AK444" s="259"/>
      <c r="AL444" s="259"/>
      <c r="AM444" s="259"/>
      <c r="AN444" s="259"/>
      <c r="AO444" s="260"/>
    </row>
    <row r="445" spans="1:41" ht="39" customHeight="1">
      <c r="B445" s="269"/>
      <c r="N445" s="258"/>
      <c r="O445" s="258"/>
      <c r="P445" s="258"/>
      <c r="Q445" s="258"/>
      <c r="R445" s="258"/>
      <c r="S445" s="258"/>
      <c r="T445" s="258"/>
      <c r="U445" s="258"/>
      <c r="V445" s="258"/>
      <c r="W445" s="258"/>
      <c r="X445" s="258"/>
      <c r="Y445" s="258"/>
      <c r="Z445" s="258"/>
      <c r="AA445" s="258"/>
      <c r="AB445" s="258"/>
      <c r="AC445" s="258"/>
      <c r="AD445" s="258"/>
      <c r="AE445" s="258"/>
      <c r="AF445" s="259"/>
      <c r="AG445" s="259"/>
      <c r="AH445" s="259"/>
      <c r="AI445" s="259"/>
      <c r="AJ445" s="259"/>
      <c r="AK445" s="259"/>
      <c r="AL445" s="259"/>
      <c r="AM445" s="259"/>
      <c r="AN445" s="259"/>
      <c r="AO445" s="260"/>
    </row>
    <row r="446" spans="1:41" ht="39" customHeight="1">
      <c r="B446" s="269"/>
      <c r="N446" s="258"/>
      <c r="O446" s="258"/>
      <c r="P446" s="258"/>
      <c r="Q446" s="258"/>
      <c r="R446" s="258"/>
      <c r="S446" s="258"/>
      <c r="T446" s="258"/>
      <c r="U446" s="258"/>
      <c r="V446" s="258"/>
      <c r="W446" s="258"/>
      <c r="X446" s="258"/>
      <c r="Y446" s="258"/>
      <c r="Z446" s="258"/>
      <c r="AA446" s="258"/>
      <c r="AB446" s="258"/>
      <c r="AC446" s="258"/>
      <c r="AD446" s="258"/>
      <c r="AE446" s="258"/>
      <c r="AF446" s="259"/>
      <c r="AG446" s="259"/>
      <c r="AH446" s="259"/>
      <c r="AI446" s="259"/>
      <c r="AJ446" s="259"/>
      <c r="AK446" s="259"/>
      <c r="AL446" s="259"/>
      <c r="AM446" s="259"/>
      <c r="AN446" s="259"/>
      <c r="AO446" s="260"/>
    </row>
    <row r="447" spans="1:41" ht="39" customHeight="1">
      <c r="B447" s="269"/>
      <c r="N447" s="258"/>
      <c r="O447" s="258"/>
      <c r="P447" s="258"/>
      <c r="Q447" s="258"/>
      <c r="R447" s="258"/>
      <c r="S447" s="258"/>
      <c r="T447" s="258"/>
      <c r="U447" s="258"/>
      <c r="V447" s="258"/>
      <c r="W447" s="258"/>
      <c r="X447" s="258"/>
      <c r="Y447" s="258"/>
      <c r="Z447" s="258"/>
      <c r="AA447" s="258"/>
      <c r="AB447" s="258"/>
      <c r="AC447" s="258"/>
      <c r="AD447" s="258"/>
      <c r="AE447" s="258"/>
      <c r="AF447" s="259"/>
      <c r="AG447" s="259"/>
      <c r="AH447" s="259"/>
      <c r="AI447" s="259"/>
      <c r="AJ447" s="259"/>
      <c r="AK447" s="259"/>
      <c r="AL447" s="259"/>
      <c r="AM447" s="259"/>
      <c r="AN447" s="259"/>
      <c r="AO447" s="260"/>
    </row>
    <row r="448" spans="1:41" ht="53.25" customHeight="1">
      <c r="B448" s="269"/>
      <c r="N448" s="258"/>
      <c r="O448" s="258"/>
      <c r="P448" s="258"/>
      <c r="Q448" s="258"/>
      <c r="R448" s="258"/>
      <c r="S448" s="258"/>
      <c r="T448" s="258"/>
      <c r="U448" s="258"/>
      <c r="V448" s="258"/>
      <c r="W448" s="258"/>
      <c r="X448" s="258"/>
      <c r="Y448" s="258"/>
      <c r="Z448" s="258"/>
      <c r="AA448" s="258"/>
      <c r="AB448" s="258"/>
      <c r="AC448" s="258"/>
      <c r="AD448" s="258"/>
      <c r="AE448" s="258"/>
      <c r="AF448" s="259"/>
      <c r="AG448" s="259"/>
      <c r="AH448" s="259"/>
      <c r="AI448" s="259"/>
      <c r="AJ448" s="259"/>
      <c r="AK448" s="259"/>
      <c r="AL448" s="259"/>
      <c r="AM448" s="259"/>
      <c r="AN448" s="259"/>
      <c r="AO448" s="260"/>
    </row>
    <row r="449" spans="2:41" ht="15">
      <c r="B449" s="269"/>
      <c r="N449" s="258"/>
      <c r="O449" s="258"/>
      <c r="P449" s="258"/>
      <c r="Q449" s="258"/>
      <c r="R449" s="258"/>
      <c r="S449" s="258"/>
      <c r="T449" s="258"/>
      <c r="U449" s="258"/>
      <c r="V449" s="258"/>
      <c r="W449" s="258"/>
      <c r="X449" s="258"/>
      <c r="Y449" s="258"/>
      <c r="Z449" s="258"/>
      <c r="AA449" s="258"/>
      <c r="AB449" s="258"/>
      <c r="AC449" s="258"/>
      <c r="AD449" s="258"/>
      <c r="AE449" s="258"/>
      <c r="AF449" s="259"/>
      <c r="AG449" s="259"/>
      <c r="AH449" s="259"/>
      <c r="AI449" s="259"/>
      <c r="AJ449" s="259"/>
      <c r="AK449" s="259"/>
      <c r="AL449" s="259"/>
      <c r="AM449" s="259"/>
      <c r="AN449" s="259"/>
      <c r="AO449" s="260"/>
    </row>
    <row r="450" spans="2:41" ht="15">
      <c r="B450" s="269"/>
      <c r="N450" s="258"/>
      <c r="O450" s="258"/>
      <c r="P450" s="258"/>
      <c r="Q450" s="258"/>
      <c r="R450" s="258"/>
      <c r="S450" s="258"/>
      <c r="T450" s="258"/>
      <c r="U450" s="258"/>
      <c r="V450" s="258"/>
      <c r="W450" s="258"/>
      <c r="X450" s="258"/>
      <c r="Y450" s="258"/>
      <c r="Z450" s="258"/>
      <c r="AA450" s="258"/>
      <c r="AB450" s="258"/>
      <c r="AC450" s="258"/>
      <c r="AD450" s="258"/>
      <c r="AE450" s="258"/>
      <c r="AF450" s="259"/>
      <c r="AG450" s="259"/>
      <c r="AH450" s="259"/>
      <c r="AI450" s="259"/>
      <c r="AJ450" s="259"/>
      <c r="AK450" s="259"/>
      <c r="AL450" s="259"/>
      <c r="AM450" s="259"/>
      <c r="AN450" s="259"/>
      <c r="AO450" s="260"/>
    </row>
    <row r="451" spans="2:41" ht="15">
      <c r="B451" s="269"/>
      <c r="N451" s="258"/>
      <c r="O451" s="258"/>
      <c r="P451" s="258"/>
      <c r="Q451" s="258"/>
      <c r="R451" s="258"/>
      <c r="S451" s="258"/>
      <c r="T451" s="258"/>
      <c r="U451" s="258"/>
      <c r="V451" s="258"/>
      <c r="W451" s="258"/>
      <c r="X451" s="258"/>
      <c r="Y451" s="258"/>
      <c r="Z451" s="258"/>
      <c r="AA451" s="258"/>
      <c r="AB451" s="258"/>
      <c r="AC451" s="258"/>
      <c r="AD451" s="258"/>
      <c r="AE451" s="258"/>
      <c r="AF451" s="259"/>
      <c r="AG451" s="259"/>
      <c r="AH451" s="259"/>
      <c r="AI451" s="259"/>
      <c r="AJ451" s="259"/>
      <c r="AK451" s="259"/>
      <c r="AL451" s="259"/>
      <c r="AM451" s="259"/>
      <c r="AN451" s="259"/>
      <c r="AO451" s="260"/>
    </row>
    <row r="452" spans="2:41" ht="15">
      <c r="B452" s="269"/>
      <c r="N452" s="258"/>
      <c r="O452" s="258"/>
      <c r="P452" s="258"/>
      <c r="Q452" s="258"/>
      <c r="R452" s="258"/>
      <c r="S452" s="258"/>
      <c r="T452" s="258"/>
      <c r="U452" s="258"/>
      <c r="V452" s="258"/>
      <c r="W452" s="258"/>
      <c r="X452" s="258"/>
      <c r="Y452" s="258"/>
      <c r="Z452" s="258"/>
      <c r="AA452" s="258"/>
      <c r="AB452" s="258"/>
      <c r="AC452" s="258"/>
      <c r="AD452" s="258"/>
      <c r="AE452" s="258"/>
      <c r="AF452" s="259"/>
      <c r="AG452" s="259"/>
      <c r="AH452" s="259"/>
      <c r="AI452" s="259"/>
      <c r="AJ452" s="259"/>
      <c r="AK452" s="259"/>
      <c r="AL452" s="259"/>
      <c r="AM452" s="259"/>
      <c r="AN452" s="259"/>
      <c r="AO452" s="260"/>
    </row>
    <row r="453" spans="2:41" ht="15" customHeight="1">
      <c r="B453" s="269"/>
      <c r="N453" s="258"/>
      <c r="O453" s="258"/>
      <c r="P453" s="258"/>
      <c r="Q453" s="258"/>
      <c r="R453" s="258"/>
      <c r="S453" s="258"/>
      <c r="T453" s="258"/>
      <c r="U453" s="258"/>
      <c r="V453" s="258"/>
      <c r="W453" s="258"/>
      <c r="X453" s="258"/>
      <c r="Y453" s="258"/>
      <c r="Z453" s="258"/>
      <c r="AA453" s="258"/>
      <c r="AB453" s="258"/>
      <c r="AC453" s="258"/>
      <c r="AD453" s="258"/>
      <c r="AE453" s="258"/>
      <c r="AF453" s="259"/>
      <c r="AG453" s="259"/>
      <c r="AH453" s="259"/>
      <c r="AI453" s="259"/>
      <c r="AJ453" s="259"/>
      <c r="AK453" s="259"/>
      <c r="AL453" s="259"/>
      <c r="AM453" s="259"/>
      <c r="AN453" s="259"/>
      <c r="AO453" s="260"/>
    </row>
    <row r="454" spans="2:41" ht="15">
      <c r="B454" s="269"/>
      <c r="N454" s="258"/>
      <c r="O454" s="258"/>
      <c r="P454" s="258"/>
      <c r="Q454" s="258"/>
      <c r="R454" s="258"/>
      <c r="S454" s="258"/>
      <c r="T454" s="258"/>
      <c r="U454" s="258"/>
      <c r="V454" s="258"/>
      <c r="W454" s="258"/>
      <c r="X454" s="258"/>
      <c r="Y454" s="258"/>
      <c r="Z454" s="258"/>
      <c r="AA454" s="258"/>
      <c r="AB454" s="258"/>
      <c r="AC454" s="258"/>
      <c r="AD454" s="258"/>
      <c r="AE454" s="258"/>
      <c r="AF454" s="259"/>
      <c r="AG454" s="259"/>
      <c r="AH454" s="259"/>
      <c r="AI454" s="259"/>
      <c r="AJ454" s="259"/>
      <c r="AK454" s="259"/>
      <c r="AL454" s="259"/>
      <c r="AM454" s="259"/>
      <c r="AN454" s="259"/>
      <c r="AO454" s="260"/>
    </row>
    <row r="455" spans="2:41" ht="15" hidden="1">
      <c r="B455" s="269"/>
      <c r="N455" s="258"/>
      <c r="O455" s="258"/>
      <c r="P455" s="258"/>
      <c r="Q455" s="258"/>
      <c r="R455" s="258"/>
      <c r="S455" s="258"/>
      <c r="T455" s="258"/>
      <c r="U455" s="258"/>
      <c r="V455" s="258"/>
      <c r="W455" s="258"/>
      <c r="X455" s="258"/>
      <c r="Y455" s="258"/>
      <c r="Z455" s="258"/>
      <c r="AA455" s="258"/>
      <c r="AB455" s="258"/>
      <c r="AC455" s="258"/>
      <c r="AD455" s="258"/>
      <c r="AE455" s="258"/>
      <c r="AF455" s="259"/>
      <c r="AG455" s="259"/>
      <c r="AH455" s="259"/>
      <c r="AI455" s="259"/>
      <c r="AJ455" s="259"/>
      <c r="AK455" s="259"/>
      <c r="AL455" s="259"/>
      <c r="AM455" s="259"/>
      <c r="AN455" s="259"/>
      <c r="AO455" s="260"/>
    </row>
    <row r="456" spans="2:41" ht="15" hidden="1">
      <c r="B456" s="269"/>
      <c r="N456" s="258"/>
      <c r="O456" s="258"/>
      <c r="P456" s="258"/>
      <c r="Q456" s="258"/>
      <c r="R456" s="258"/>
      <c r="S456" s="258"/>
      <c r="T456" s="258"/>
      <c r="U456" s="258"/>
      <c r="V456" s="258"/>
      <c r="W456" s="258"/>
      <c r="X456" s="258"/>
      <c r="Y456" s="258"/>
      <c r="Z456" s="258"/>
      <c r="AA456" s="258"/>
      <c r="AB456" s="258"/>
      <c r="AC456" s="258"/>
      <c r="AD456" s="258"/>
      <c r="AE456" s="258"/>
      <c r="AF456" s="259"/>
      <c r="AG456" s="259"/>
      <c r="AH456" s="259"/>
      <c r="AI456" s="259"/>
      <c r="AJ456" s="259"/>
      <c r="AK456" s="259"/>
      <c r="AL456" s="259"/>
      <c r="AM456" s="259"/>
      <c r="AN456" s="259"/>
      <c r="AO456" s="260"/>
    </row>
    <row r="457" spans="2:41" ht="15" hidden="1">
      <c r="B457" s="269"/>
      <c r="N457" s="258"/>
      <c r="O457" s="258"/>
      <c r="P457" s="258"/>
      <c r="Q457" s="258"/>
      <c r="R457" s="258"/>
      <c r="S457" s="258"/>
      <c r="T457" s="258"/>
      <c r="U457" s="258"/>
      <c r="V457" s="258"/>
      <c r="W457" s="258"/>
      <c r="X457" s="258"/>
      <c r="Y457" s="258"/>
      <c r="Z457" s="258"/>
      <c r="AA457" s="258"/>
      <c r="AB457" s="258"/>
      <c r="AC457" s="258"/>
      <c r="AD457" s="258"/>
      <c r="AE457" s="258"/>
      <c r="AF457" s="259"/>
      <c r="AG457" s="259"/>
      <c r="AH457" s="259"/>
      <c r="AI457" s="259"/>
      <c r="AJ457" s="259"/>
      <c r="AK457" s="259"/>
      <c r="AL457" s="259"/>
      <c r="AM457" s="259"/>
      <c r="AN457" s="259"/>
      <c r="AO457" s="260"/>
    </row>
    <row r="458" spans="2:41" ht="15" hidden="1">
      <c r="B458" s="269"/>
      <c r="N458" s="258"/>
      <c r="O458" s="258"/>
      <c r="P458" s="258"/>
      <c r="Q458" s="258"/>
      <c r="R458" s="258"/>
      <c r="S458" s="258"/>
      <c r="T458" s="258"/>
      <c r="U458" s="258"/>
      <c r="V458" s="258"/>
      <c r="W458" s="258"/>
      <c r="X458" s="258"/>
      <c r="Y458" s="258"/>
      <c r="Z458" s="258"/>
      <c r="AA458" s="258"/>
      <c r="AB458" s="258"/>
      <c r="AC458" s="258"/>
      <c r="AD458" s="258"/>
      <c r="AE458" s="258"/>
      <c r="AF458" s="259"/>
      <c r="AG458" s="259"/>
      <c r="AH458" s="259"/>
      <c r="AI458" s="259"/>
      <c r="AJ458" s="259"/>
      <c r="AK458" s="259"/>
      <c r="AL458" s="259"/>
      <c r="AM458" s="259"/>
      <c r="AN458" s="259"/>
      <c r="AO458" s="260"/>
    </row>
    <row r="459" spans="2:41" ht="15" hidden="1">
      <c r="B459" s="269"/>
      <c r="N459" s="258"/>
      <c r="O459" s="258"/>
      <c r="P459" s="258"/>
      <c r="Q459" s="258"/>
      <c r="R459" s="258"/>
      <c r="S459" s="258"/>
      <c r="T459" s="258"/>
      <c r="U459" s="258"/>
      <c r="V459" s="258"/>
      <c r="W459" s="258"/>
      <c r="X459" s="258"/>
      <c r="Y459" s="258"/>
      <c r="Z459" s="258"/>
      <c r="AA459" s="258"/>
      <c r="AB459" s="258"/>
      <c r="AC459" s="258"/>
      <c r="AD459" s="258"/>
      <c r="AE459" s="258"/>
      <c r="AF459" s="259"/>
      <c r="AG459" s="259"/>
      <c r="AH459" s="259"/>
      <c r="AI459" s="259"/>
      <c r="AJ459" s="259"/>
      <c r="AK459" s="259"/>
      <c r="AL459" s="259"/>
      <c r="AM459" s="259"/>
      <c r="AN459" s="259"/>
      <c r="AO459" s="260"/>
    </row>
    <row r="460" spans="2:41" ht="15" hidden="1">
      <c r="B460" s="269"/>
      <c r="N460" s="258"/>
      <c r="O460" s="258"/>
      <c r="P460" s="258"/>
      <c r="Q460" s="258"/>
      <c r="R460" s="258"/>
      <c r="S460" s="258"/>
      <c r="T460" s="258"/>
      <c r="U460" s="258"/>
      <c r="V460" s="258"/>
      <c r="W460" s="258"/>
      <c r="X460" s="258"/>
      <c r="Y460" s="258"/>
      <c r="Z460" s="258"/>
      <c r="AA460" s="258"/>
      <c r="AB460" s="258"/>
      <c r="AC460" s="258"/>
      <c r="AD460" s="258"/>
      <c r="AE460" s="258"/>
      <c r="AF460" s="259"/>
      <c r="AG460" s="259"/>
      <c r="AH460" s="259"/>
      <c r="AI460" s="259"/>
      <c r="AJ460" s="259"/>
      <c r="AK460" s="259"/>
      <c r="AL460" s="259"/>
      <c r="AM460" s="259"/>
      <c r="AN460" s="259"/>
      <c r="AO460" s="260"/>
    </row>
    <row r="461" spans="2:41" ht="15" hidden="1">
      <c r="B461" s="269"/>
      <c r="N461" s="258"/>
      <c r="O461" s="258"/>
      <c r="P461" s="258"/>
      <c r="Q461" s="258"/>
      <c r="R461" s="258"/>
      <c r="S461" s="258"/>
      <c r="T461" s="258"/>
      <c r="U461" s="258"/>
      <c r="V461" s="258"/>
      <c r="W461" s="258"/>
      <c r="X461" s="258"/>
      <c r="Y461" s="258"/>
      <c r="Z461" s="258"/>
      <c r="AA461" s="258"/>
      <c r="AB461" s="258"/>
      <c r="AC461" s="258"/>
      <c r="AD461" s="258"/>
      <c r="AE461" s="258"/>
      <c r="AF461" s="259"/>
      <c r="AG461" s="259"/>
      <c r="AH461" s="259"/>
      <c r="AI461" s="259"/>
      <c r="AJ461" s="259"/>
      <c r="AK461" s="259"/>
      <c r="AL461" s="259"/>
      <c r="AM461" s="259"/>
      <c r="AN461" s="259"/>
      <c r="AO461" s="260"/>
    </row>
    <row r="462" spans="2:41" ht="15" hidden="1">
      <c r="B462" s="269"/>
      <c r="N462" s="258"/>
      <c r="O462" s="258"/>
      <c r="P462" s="258"/>
      <c r="Q462" s="258"/>
      <c r="R462" s="258"/>
      <c r="S462" s="258"/>
      <c r="T462" s="258"/>
      <c r="U462" s="258"/>
      <c r="V462" s="258"/>
      <c r="W462" s="258"/>
      <c r="X462" s="258"/>
      <c r="Y462" s="258"/>
      <c r="Z462" s="258"/>
      <c r="AA462" s="258"/>
      <c r="AB462" s="258"/>
      <c r="AC462" s="258"/>
      <c r="AD462" s="258"/>
      <c r="AE462" s="258"/>
      <c r="AF462" s="259"/>
      <c r="AG462" s="259"/>
      <c r="AH462" s="259"/>
      <c r="AI462" s="259"/>
      <c r="AJ462" s="259"/>
      <c r="AK462" s="259"/>
      <c r="AL462" s="259"/>
      <c r="AM462" s="259"/>
      <c r="AN462" s="259"/>
      <c r="AO462" s="260"/>
    </row>
    <row r="463" spans="2:41" ht="15" hidden="1">
      <c r="B463" s="269"/>
      <c r="N463" s="258"/>
      <c r="O463" s="258"/>
      <c r="P463" s="258"/>
      <c r="Q463" s="258"/>
      <c r="R463" s="258"/>
      <c r="S463" s="258"/>
      <c r="T463" s="258"/>
      <c r="U463" s="258"/>
      <c r="V463" s="258"/>
      <c r="W463" s="258"/>
      <c r="X463" s="258"/>
      <c r="Y463" s="258"/>
      <c r="Z463" s="258"/>
      <c r="AA463" s="258"/>
      <c r="AB463" s="258"/>
      <c r="AC463" s="258"/>
      <c r="AD463" s="258"/>
      <c r="AE463" s="258"/>
      <c r="AF463" s="259"/>
      <c r="AG463" s="259"/>
      <c r="AH463" s="259"/>
      <c r="AI463" s="259"/>
      <c r="AJ463" s="259"/>
      <c r="AK463" s="259"/>
      <c r="AL463" s="259"/>
      <c r="AM463" s="259"/>
      <c r="AN463" s="259"/>
      <c r="AO463" s="260"/>
    </row>
    <row r="464" spans="2:41" ht="15" hidden="1">
      <c r="B464" s="269"/>
      <c r="N464" s="258"/>
      <c r="O464" s="258"/>
      <c r="P464" s="258"/>
      <c r="Q464" s="258"/>
      <c r="R464" s="258"/>
      <c r="S464" s="258"/>
      <c r="T464" s="258"/>
      <c r="U464" s="258"/>
      <c r="V464" s="258"/>
      <c r="W464" s="258"/>
      <c r="X464" s="258"/>
      <c r="Y464" s="258"/>
      <c r="Z464" s="258"/>
      <c r="AA464" s="258"/>
      <c r="AB464" s="258"/>
      <c r="AC464" s="258"/>
      <c r="AD464" s="258"/>
      <c r="AE464" s="258"/>
      <c r="AF464" s="259"/>
      <c r="AG464" s="259"/>
      <c r="AH464" s="259"/>
      <c r="AI464" s="259"/>
      <c r="AJ464" s="259"/>
      <c r="AK464" s="259"/>
      <c r="AL464" s="259"/>
      <c r="AM464" s="259"/>
      <c r="AN464" s="259"/>
      <c r="AO464" s="260"/>
    </row>
    <row r="465" spans="2:41" ht="15" hidden="1">
      <c r="B465" s="269"/>
      <c r="N465" s="258"/>
      <c r="O465" s="258"/>
      <c r="P465" s="258"/>
      <c r="Q465" s="258"/>
      <c r="R465" s="258"/>
      <c r="S465" s="258"/>
      <c r="T465" s="258"/>
      <c r="U465" s="258"/>
      <c r="V465" s="258"/>
      <c r="W465" s="258"/>
      <c r="X465" s="258"/>
      <c r="Y465" s="258"/>
      <c r="Z465" s="258"/>
      <c r="AA465" s="258"/>
      <c r="AB465" s="258"/>
      <c r="AC465" s="258"/>
      <c r="AD465" s="258"/>
      <c r="AE465" s="258"/>
      <c r="AF465" s="259"/>
      <c r="AG465" s="259"/>
      <c r="AH465" s="259"/>
      <c r="AI465" s="259"/>
      <c r="AJ465" s="259"/>
      <c r="AK465" s="259"/>
      <c r="AL465" s="259"/>
      <c r="AM465" s="259"/>
      <c r="AN465" s="259"/>
      <c r="AO465" s="260"/>
    </row>
    <row r="466" spans="2:41" ht="15" hidden="1">
      <c r="B466" s="269"/>
      <c r="N466" s="258"/>
      <c r="O466" s="258"/>
      <c r="P466" s="258"/>
      <c r="Q466" s="258"/>
      <c r="R466" s="258"/>
      <c r="S466" s="258"/>
      <c r="T466" s="258"/>
      <c r="U466" s="258"/>
      <c r="V466" s="258"/>
      <c r="W466" s="258"/>
      <c r="X466" s="258"/>
      <c r="Y466" s="258"/>
      <c r="Z466" s="258"/>
      <c r="AA466" s="258"/>
      <c r="AB466" s="258"/>
      <c r="AC466" s="258"/>
      <c r="AD466" s="258"/>
      <c r="AE466" s="258"/>
      <c r="AF466" s="259"/>
      <c r="AG466" s="259"/>
      <c r="AH466" s="259"/>
      <c r="AI466" s="259"/>
      <c r="AJ466" s="259"/>
      <c r="AK466" s="259"/>
      <c r="AL466" s="259"/>
      <c r="AM466" s="259"/>
      <c r="AN466" s="259"/>
      <c r="AO466" s="260"/>
    </row>
    <row r="467" spans="2:41" ht="15" hidden="1">
      <c r="B467" s="269"/>
      <c r="N467" s="287"/>
      <c r="O467" s="258"/>
      <c r="P467" s="258"/>
      <c r="Q467" s="258"/>
      <c r="R467" s="258"/>
      <c r="S467" s="258"/>
      <c r="T467" s="258"/>
      <c r="U467" s="258"/>
      <c r="V467" s="258"/>
      <c r="W467" s="258"/>
      <c r="X467" s="258"/>
      <c r="Y467" s="258"/>
      <c r="Z467" s="258"/>
      <c r="AA467" s="258"/>
      <c r="AB467" s="258"/>
      <c r="AC467" s="258"/>
      <c r="AD467" s="258"/>
      <c r="AE467" s="258"/>
      <c r="AF467" s="259"/>
      <c r="AG467" s="259"/>
      <c r="AH467" s="259"/>
      <c r="AI467" s="259"/>
      <c r="AJ467" s="259"/>
      <c r="AK467" s="259"/>
      <c r="AL467" s="259"/>
      <c r="AM467" s="259"/>
      <c r="AN467" s="259"/>
      <c r="AO467" s="260"/>
    </row>
    <row r="468" spans="2:41" ht="15" hidden="1">
      <c r="B468" s="269"/>
      <c r="N468" s="287"/>
      <c r="O468" s="258"/>
      <c r="P468" s="258"/>
      <c r="Q468" s="258"/>
      <c r="R468" s="258"/>
      <c r="S468" s="258"/>
      <c r="T468" s="258"/>
      <c r="U468" s="258"/>
      <c r="V468" s="258"/>
      <c r="W468" s="258"/>
      <c r="X468" s="258"/>
      <c r="Y468" s="258"/>
      <c r="Z468" s="258"/>
      <c r="AA468" s="258"/>
      <c r="AB468" s="258"/>
      <c r="AC468" s="258"/>
      <c r="AD468" s="258"/>
      <c r="AE468" s="258"/>
      <c r="AF468" s="259"/>
      <c r="AG468" s="259"/>
      <c r="AH468" s="259"/>
      <c r="AI468" s="259"/>
      <c r="AJ468" s="259"/>
      <c r="AK468" s="259"/>
      <c r="AL468" s="259"/>
      <c r="AM468" s="259"/>
      <c r="AN468" s="259"/>
      <c r="AO468" s="260"/>
    </row>
    <row r="469" spans="2:41" ht="15" hidden="1">
      <c r="B469" s="269"/>
      <c r="N469" s="287"/>
      <c r="O469" s="258"/>
      <c r="P469" s="258"/>
      <c r="Q469" s="258"/>
      <c r="R469" s="258"/>
      <c r="S469" s="258"/>
      <c r="T469" s="258"/>
      <c r="U469" s="258"/>
      <c r="V469" s="258"/>
      <c r="W469" s="258"/>
      <c r="X469" s="258"/>
      <c r="Y469" s="258"/>
      <c r="Z469" s="258"/>
      <c r="AA469" s="258"/>
      <c r="AB469" s="258"/>
      <c r="AC469" s="258"/>
      <c r="AD469" s="258"/>
      <c r="AE469" s="258"/>
      <c r="AF469" s="259"/>
      <c r="AG469" s="259"/>
      <c r="AH469" s="259"/>
      <c r="AI469" s="259"/>
      <c r="AJ469" s="259"/>
      <c r="AK469" s="259"/>
      <c r="AL469" s="259"/>
      <c r="AM469" s="259"/>
      <c r="AN469" s="259"/>
      <c r="AO469" s="260"/>
    </row>
    <row r="470" spans="2:41" ht="15" hidden="1">
      <c r="B470" s="269"/>
      <c r="N470" s="287"/>
      <c r="O470" s="258"/>
      <c r="P470" s="258"/>
      <c r="Q470" s="258"/>
      <c r="R470" s="258"/>
      <c r="S470" s="258"/>
      <c r="T470" s="258"/>
      <c r="U470" s="258"/>
      <c r="V470" s="258"/>
      <c r="W470" s="258"/>
      <c r="X470" s="258"/>
      <c r="Y470" s="258"/>
      <c r="Z470" s="258"/>
      <c r="AA470" s="258"/>
      <c r="AB470" s="258"/>
      <c r="AC470" s="258"/>
      <c r="AD470" s="258"/>
      <c r="AE470" s="258"/>
      <c r="AF470" s="259"/>
      <c r="AG470" s="259"/>
      <c r="AH470" s="259"/>
      <c r="AI470" s="259"/>
      <c r="AJ470" s="259"/>
      <c r="AK470" s="259"/>
      <c r="AL470" s="259"/>
      <c r="AM470" s="259"/>
      <c r="AN470" s="259"/>
      <c r="AO470" s="260"/>
    </row>
    <row r="471" spans="2:41" ht="15" hidden="1">
      <c r="B471" s="269"/>
      <c r="N471" s="287"/>
      <c r="O471" s="258"/>
      <c r="P471" s="258"/>
      <c r="Q471" s="258"/>
      <c r="R471" s="258"/>
      <c r="S471" s="258"/>
      <c r="T471" s="258"/>
      <c r="U471" s="258"/>
      <c r="V471" s="258"/>
      <c r="W471" s="258"/>
      <c r="X471" s="258"/>
      <c r="Y471" s="258"/>
      <c r="Z471" s="258"/>
      <c r="AA471" s="258"/>
      <c r="AB471" s="258"/>
      <c r="AC471" s="258"/>
      <c r="AD471" s="258"/>
      <c r="AE471" s="258"/>
      <c r="AF471" s="259"/>
      <c r="AG471" s="259"/>
      <c r="AH471" s="259"/>
      <c r="AI471" s="259"/>
      <c r="AJ471" s="259"/>
      <c r="AK471" s="259"/>
      <c r="AL471" s="259"/>
      <c r="AM471" s="259"/>
      <c r="AN471" s="259"/>
      <c r="AO471" s="260"/>
    </row>
    <row r="472" spans="2:41" ht="21" hidden="1" customHeight="1">
      <c r="B472" s="269"/>
      <c r="N472" s="287"/>
      <c r="O472" s="258"/>
      <c r="P472" s="258"/>
      <c r="Q472" s="258"/>
      <c r="R472" s="258"/>
      <c r="S472" s="258"/>
      <c r="T472" s="258"/>
      <c r="U472" s="258"/>
      <c r="V472" s="258"/>
      <c r="W472" s="258"/>
      <c r="X472" s="258"/>
      <c r="Y472" s="258"/>
      <c r="Z472" s="258"/>
      <c r="AA472" s="258"/>
      <c r="AB472" s="258"/>
      <c r="AC472" s="258"/>
      <c r="AD472" s="258"/>
      <c r="AE472" s="258"/>
      <c r="AF472" s="259"/>
      <c r="AG472" s="259"/>
      <c r="AH472" s="259"/>
      <c r="AI472" s="259"/>
      <c r="AJ472" s="259"/>
      <c r="AK472" s="259"/>
      <c r="AL472" s="259"/>
      <c r="AM472" s="259"/>
      <c r="AN472" s="259"/>
      <c r="AO472" s="260"/>
    </row>
    <row r="473" spans="2:41" ht="21" hidden="1" customHeight="1">
      <c r="B473" s="269"/>
      <c r="N473" s="287"/>
      <c r="O473" s="258"/>
      <c r="P473" s="258"/>
      <c r="Q473" s="258"/>
      <c r="R473" s="258"/>
      <c r="S473" s="258"/>
      <c r="T473" s="258"/>
      <c r="U473" s="258"/>
      <c r="V473" s="258"/>
      <c r="W473" s="258"/>
      <c r="X473" s="258"/>
      <c r="Y473" s="258"/>
      <c r="Z473" s="258"/>
      <c r="AA473" s="258"/>
      <c r="AB473" s="258"/>
      <c r="AC473" s="258"/>
      <c r="AD473" s="258"/>
      <c r="AE473" s="258"/>
      <c r="AF473" s="259"/>
      <c r="AG473" s="259"/>
      <c r="AH473" s="259"/>
      <c r="AI473" s="259"/>
      <c r="AJ473" s="259"/>
      <c r="AK473" s="259"/>
      <c r="AL473" s="259"/>
      <c r="AM473" s="259"/>
      <c r="AN473" s="259"/>
      <c r="AO473" s="260"/>
    </row>
    <row r="474" spans="2:41" ht="21" hidden="1" customHeight="1">
      <c r="B474" s="269"/>
      <c r="N474" s="287"/>
      <c r="O474" s="258"/>
      <c r="P474" s="258"/>
      <c r="Q474" s="258"/>
      <c r="R474" s="258"/>
      <c r="S474" s="258"/>
      <c r="T474" s="258"/>
      <c r="U474" s="258"/>
      <c r="V474" s="258"/>
      <c r="W474" s="258"/>
      <c r="X474" s="258"/>
      <c r="Y474" s="258"/>
      <c r="Z474" s="258"/>
      <c r="AA474" s="258"/>
      <c r="AB474" s="258"/>
      <c r="AC474" s="258"/>
      <c r="AD474" s="258"/>
      <c r="AE474" s="258"/>
      <c r="AF474" s="259"/>
      <c r="AG474" s="259"/>
      <c r="AH474" s="259"/>
      <c r="AI474" s="259"/>
      <c r="AJ474" s="259"/>
      <c r="AK474" s="259"/>
      <c r="AL474" s="259"/>
      <c r="AM474" s="259"/>
      <c r="AN474" s="259"/>
      <c r="AO474" s="260"/>
    </row>
    <row r="475" spans="2:41" ht="21" hidden="1" customHeight="1">
      <c r="B475" s="269"/>
      <c r="N475" s="287"/>
      <c r="O475" s="258"/>
      <c r="P475" s="258"/>
      <c r="Q475" s="258"/>
      <c r="R475" s="258"/>
      <c r="S475" s="258"/>
      <c r="T475" s="258"/>
      <c r="U475" s="258"/>
      <c r="V475" s="258"/>
      <c r="W475" s="258"/>
      <c r="X475" s="258"/>
      <c r="Y475" s="258"/>
      <c r="Z475" s="258"/>
      <c r="AA475" s="258"/>
      <c r="AB475" s="258"/>
      <c r="AC475" s="258"/>
      <c r="AD475" s="258"/>
      <c r="AE475" s="258"/>
      <c r="AF475" s="259"/>
      <c r="AG475" s="259"/>
      <c r="AH475" s="259"/>
      <c r="AI475" s="259"/>
      <c r="AJ475" s="259"/>
      <c r="AK475" s="259"/>
      <c r="AL475" s="259"/>
      <c r="AM475" s="259"/>
      <c r="AN475" s="259"/>
      <c r="AO475" s="260"/>
    </row>
    <row r="476" spans="2:41" ht="21" hidden="1" customHeight="1">
      <c r="B476" s="269"/>
      <c r="N476" s="287"/>
      <c r="O476" s="258"/>
      <c r="P476" s="258"/>
      <c r="Q476" s="258"/>
      <c r="R476" s="258"/>
      <c r="S476" s="258"/>
      <c r="T476" s="258"/>
      <c r="U476" s="258"/>
      <c r="V476" s="258"/>
      <c r="W476" s="258"/>
      <c r="X476" s="258"/>
      <c r="Y476" s="258"/>
      <c r="Z476" s="258"/>
      <c r="AA476" s="258"/>
      <c r="AB476" s="258"/>
      <c r="AC476" s="258"/>
      <c r="AD476" s="258"/>
      <c r="AE476" s="258"/>
      <c r="AF476" s="259"/>
      <c r="AG476" s="259"/>
      <c r="AH476" s="259"/>
      <c r="AI476" s="259"/>
      <c r="AJ476" s="259"/>
      <c r="AK476" s="259"/>
      <c r="AL476" s="259"/>
      <c r="AM476" s="259"/>
      <c r="AN476" s="259"/>
      <c r="AO476" s="260"/>
    </row>
    <row r="477" spans="2:41" ht="15" hidden="1">
      <c r="B477" s="269"/>
      <c r="N477" s="287"/>
      <c r="O477" s="258"/>
      <c r="P477" s="258"/>
      <c r="Q477" s="258"/>
      <c r="R477" s="258"/>
      <c r="S477" s="258"/>
      <c r="T477" s="258"/>
      <c r="U477" s="258"/>
      <c r="V477" s="258"/>
      <c r="W477" s="258"/>
      <c r="X477" s="258"/>
      <c r="Y477" s="258"/>
      <c r="Z477" s="258"/>
      <c r="AA477" s="258"/>
      <c r="AB477" s="258"/>
      <c r="AC477" s="258"/>
      <c r="AD477" s="258"/>
      <c r="AE477" s="258"/>
      <c r="AF477" s="259"/>
      <c r="AG477" s="259"/>
      <c r="AH477" s="259"/>
      <c r="AI477" s="259"/>
      <c r="AJ477" s="259"/>
      <c r="AK477" s="259"/>
      <c r="AL477" s="259"/>
      <c r="AM477" s="259"/>
      <c r="AN477" s="259"/>
      <c r="AO477" s="260"/>
    </row>
    <row r="478" spans="2:41" ht="24" hidden="1" customHeight="1">
      <c r="B478" s="269"/>
      <c r="N478" s="287"/>
      <c r="O478" s="287"/>
      <c r="P478" s="287"/>
      <c r="Q478" s="287"/>
      <c r="R478" s="256"/>
      <c r="S478" s="319"/>
      <c r="T478" s="271"/>
      <c r="U478" s="271"/>
      <c r="V478" s="271"/>
      <c r="W478" s="271"/>
      <c r="X478" s="271"/>
      <c r="Y478" s="271"/>
      <c r="Z478" s="317"/>
      <c r="AA478" s="313"/>
      <c r="AB478" s="313"/>
      <c r="AC478" s="313"/>
      <c r="AD478" s="313"/>
      <c r="AE478" s="313"/>
      <c r="AF478" s="278"/>
      <c r="AG478" s="278"/>
      <c r="AH478" s="278"/>
      <c r="AI478" s="278"/>
      <c r="AJ478" s="278"/>
      <c r="AK478" s="278"/>
      <c r="AL478" s="278"/>
      <c r="AM478" s="278"/>
      <c r="AN478" s="278"/>
    </row>
    <row r="479" spans="2:41" ht="15" hidden="1">
      <c r="B479" s="269"/>
      <c r="N479" s="287"/>
      <c r="O479" s="287"/>
      <c r="P479" s="287"/>
      <c r="Q479" s="287"/>
      <c r="R479" s="256"/>
      <c r="S479" s="320"/>
      <c r="T479" s="258"/>
      <c r="U479" s="258"/>
      <c r="V479" s="258"/>
      <c r="W479" s="258"/>
      <c r="X479" s="258"/>
      <c r="Y479" s="258"/>
      <c r="Z479" s="318"/>
    </row>
    <row r="480" spans="2:41" ht="15" hidden="1">
      <c r="B480" s="269"/>
      <c r="N480" s="287"/>
      <c r="O480" s="287"/>
      <c r="P480" s="287"/>
      <c r="Q480" s="287"/>
      <c r="R480" s="256"/>
      <c r="S480" s="320"/>
      <c r="T480" s="258"/>
      <c r="U480" s="258"/>
      <c r="V480" s="258"/>
      <c r="W480" s="258"/>
      <c r="X480" s="258"/>
      <c r="Y480" s="258"/>
      <c r="Z480" s="318"/>
    </row>
    <row r="481" spans="1:26" ht="15" hidden="1">
      <c r="B481" s="269"/>
      <c r="N481" s="287"/>
      <c r="O481" s="287"/>
      <c r="P481" s="287"/>
      <c r="Q481" s="287"/>
      <c r="R481" s="256"/>
      <c r="S481" s="320"/>
      <c r="T481" s="258"/>
      <c r="U481" s="258"/>
      <c r="V481" s="258"/>
      <c r="W481" s="258"/>
      <c r="X481" s="258"/>
      <c r="Y481" s="258"/>
      <c r="Z481" s="318"/>
    </row>
    <row r="482" spans="1:26" ht="15" hidden="1">
      <c r="B482" s="269"/>
      <c r="N482" s="287"/>
      <c r="O482" s="287"/>
      <c r="P482" s="287"/>
      <c r="Q482" s="287"/>
      <c r="R482" s="256"/>
      <c r="S482" s="320"/>
      <c r="T482" s="258"/>
      <c r="U482" s="258"/>
      <c r="V482" s="258"/>
      <c r="W482" s="258"/>
      <c r="X482" s="258"/>
      <c r="Y482" s="258"/>
      <c r="Z482" s="318"/>
    </row>
    <row r="483" spans="1:26" ht="15" hidden="1">
      <c r="B483" s="269"/>
      <c r="N483" s="287"/>
      <c r="O483" s="287"/>
      <c r="P483" s="287"/>
      <c r="Q483" s="287"/>
      <c r="R483" s="256"/>
      <c r="S483" s="320"/>
      <c r="T483" s="258"/>
      <c r="U483" s="258"/>
      <c r="V483" s="258"/>
      <c r="W483" s="258"/>
      <c r="X483" s="258"/>
      <c r="Y483" s="258"/>
      <c r="Z483" s="318"/>
    </row>
    <row r="484" spans="1:26" ht="15" hidden="1">
      <c r="B484" s="269"/>
      <c r="N484" s="287"/>
      <c r="O484" s="287"/>
      <c r="P484" s="287"/>
      <c r="Q484" s="287"/>
      <c r="R484" s="256"/>
      <c r="S484" s="320"/>
      <c r="T484" s="258"/>
      <c r="U484" s="258"/>
      <c r="V484" s="258"/>
      <c r="W484" s="258"/>
      <c r="X484" s="258"/>
      <c r="Y484" s="258"/>
      <c r="Z484" s="318"/>
    </row>
    <row r="485" spans="1:26" ht="15" hidden="1">
      <c r="B485" s="269"/>
      <c r="N485" s="287"/>
      <c r="O485" s="287"/>
      <c r="P485" s="287"/>
      <c r="Q485" s="287"/>
      <c r="R485" s="256"/>
      <c r="S485" s="320"/>
      <c r="T485" s="258"/>
      <c r="U485" s="258"/>
      <c r="V485" s="258"/>
      <c r="W485" s="258"/>
      <c r="X485" s="258"/>
      <c r="Y485" s="258"/>
      <c r="Z485" s="318"/>
    </row>
    <row r="486" spans="1:26" ht="15" hidden="1">
      <c r="B486" s="269"/>
      <c r="N486" s="287"/>
      <c r="O486" s="287"/>
      <c r="P486" s="287"/>
      <c r="Q486" s="287"/>
      <c r="R486" s="256"/>
      <c r="S486" s="320"/>
      <c r="T486" s="258"/>
      <c r="U486" s="258"/>
      <c r="V486" s="258"/>
      <c r="W486" s="258"/>
      <c r="X486" s="258"/>
      <c r="Y486" s="258"/>
      <c r="Z486" s="318"/>
    </row>
    <row r="487" spans="1:26" ht="15" hidden="1">
      <c r="B487" s="269"/>
      <c r="N487" s="287"/>
      <c r="O487" s="287"/>
      <c r="P487" s="287"/>
      <c r="Q487" s="287"/>
      <c r="R487" s="256"/>
      <c r="S487" s="320"/>
      <c r="T487" s="258"/>
      <c r="U487" s="258"/>
      <c r="V487" s="258"/>
      <c r="W487" s="258"/>
      <c r="X487" s="258"/>
      <c r="Y487" s="258"/>
      <c r="Z487" s="318"/>
    </row>
    <row r="488" spans="1:26" ht="15" hidden="1">
      <c r="B488" s="269"/>
      <c r="N488" s="287"/>
      <c r="O488" s="287"/>
      <c r="P488" s="287"/>
      <c r="Q488" s="287"/>
      <c r="R488" s="256"/>
      <c r="S488" s="320"/>
      <c r="T488" s="258"/>
      <c r="U488" s="258"/>
      <c r="V488" s="258"/>
      <c r="W488" s="258"/>
      <c r="X488" s="258"/>
      <c r="Y488" s="258"/>
      <c r="Z488" s="318"/>
    </row>
    <row r="489" spans="1:26" ht="15" hidden="1">
      <c r="B489" s="269"/>
      <c r="N489" s="287"/>
      <c r="O489" s="287"/>
      <c r="P489" s="287"/>
      <c r="Q489" s="287"/>
      <c r="R489" s="256"/>
      <c r="S489" s="320"/>
      <c r="T489" s="258"/>
      <c r="U489" s="258"/>
      <c r="V489" s="258"/>
      <c r="W489" s="258"/>
      <c r="X489" s="258"/>
      <c r="Y489" s="258"/>
      <c r="Z489" s="318"/>
    </row>
    <row r="490" spans="1:26" ht="15" hidden="1">
      <c r="B490" s="269"/>
      <c r="N490" s="287"/>
      <c r="O490" s="287"/>
      <c r="P490" s="287"/>
      <c r="Q490" s="287"/>
      <c r="R490" s="256"/>
      <c r="S490" s="320"/>
      <c r="T490" s="258"/>
      <c r="U490" s="258"/>
      <c r="V490" s="258"/>
      <c r="W490" s="258"/>
      <c r="X490" s="258"/>
      <c r="Y490" s="258"/>
      <c r="Z490" s="318"/>
    </row>
    <row r="491" spans="1:26" ht="15" hidden="1">
      <c r="A491" s="284"/>
      <c r="B491" s="275"/>
      <c r="N491" s="287"/>
      <c r="O491" s="287"/>
      <c r="P491" s="287"/>
      <c r="Q491" s="287"/>
      <c r="R491" s="256"/>
      <c r="S491" s="320"/>
      <c r="T491" s="258"/>
      <c r="U491" s="258"/>
      <c r="V491" s="258"/>
      <c r="W491" s="258"/>
      <c r="X491" s="258"/>
      <c r="Y491" s="258"/>
      <c r="Z491" s="318"/>
    </row>
    <row r="492" spans="1:26" ht="15" hidden="1">
      <c r="B492" s="269"/>
      <c r="N492" s="287"/>
      <c r="O492" s="287"/>
      <c r="P492" s="287"/>
      <c r="Q492" s="287"/>
      <c r="R492" s="256"/>
      <c r="S492" s="320"/>
      <c r="T492" s="258"/>
      <c r="U492" s="258"/>
      <c r="V492" s="258"/>
      <c r="W492" s="258"/>
      <c r="X492" s="258"/>
      <c r="Y492" s="258"/>
      <c r="Z492" s="318"/>
    </row>
    <row r="493" spans="1:26" ht="15" hidden="1">
      <c r="B493" s="269"/>
      <c r="N493" s="287"/>
      <c r="O493" s="287"/>
      <c r="P493" s="287"/>
      <c r="Q493" s="287"/>
      <c r="R493" s="256"/>
      <c r="S493" s="320"/>
      <c r="T493" s="258"/>
      <c r="U493" s="258"/>
      <c r="V493" s="258"/>
      <c r="W493" s="258"/>
      <c r="X493" s="258"/>
      <c r="Y493" s="258"/>
      <c r="Z493" s="318"/>
    </row>
    <row r="494" spans="1:26" ht="15" hidden="1">
      <c r="B494" s="269"/>
      <c r="N494" s="287"/>
      <c r="O494" s="287"/>
      <c r="P494" s="287"/>
      <c r="Q494" s="287"/>
      <c r="R494" s="256"/>
      <c r="S494" s="317"/>
      <c r="T494" s="313"/>
      <c r="U494" s="313"/>
      <c r="V494" s="313"/>
      <c r="W494" s="313"/>
      <c r="X494" s="313"/>
      <c r="Y494" s="313"/>
    </row>
    <row r="495" spans="1:26" ht="15" hidden="1">
      <c r="B495" s="269"/>
      <c r="N495" s="287"/>
      <c r="O495" s="287"/>
      <c r="P495" s="287"/>
      <c r="Q495" s="287"/>
      <c r="R495" s="256"/>
      <c r="S495" s="318"/>
    </row>
    <row r="496" spans="1:26" ht="15" hidden="1">
      <c r="B496" s="269"/>
      <c r="N496" s="287"/>
      <c r="O496" s="287"/>
      <c r="P496" s="287"/>
      <c r="Q496" s="287"/>
      <c r="R496" s="256"/>
      <c r="S496" s="318"/>
    </row>
    <row r="497" spans="1:31" ht="15" hidden="1">
      <c r="B497" s="269"/>
      <c r="N497" s="287"/>
      <c r="O497" s="287"/>
      <c r="P497" s="287"/>
      <c r="Q497" s="287"/>
      <c r="R497" s="256"/>
      <c r="S497" s="318"/>
    </row>
    <row r="498" spans="1:31" ht="15" hidden="1">
      <c r="B498" s="269"/>
      <c r="N498" s="287"/>
      <c r="O498" s="287"/>
      <c r="P498" s="287"/>
      <c r="Q498" s="287"/>
      <c r="R498" s="256"/>
      <c r="S498" s="318"/>
    </row>
    <row r="499" spans="1:31" s="279" customFormat="1" ht="34.5" hidden="1" customHeight="1" thickBot="1">
      <c r="A499" s="285"/>
      <c r="B499" s="269"/>
      <c r="C499" s="268"/>
      <c r="D499" s="268"/>
      <c r="E499" s="268"/>
      <c r="F499" s="268"/>
      <c r="G499" s="268"/>
      <c r="H499" s="268"/>
      <c r="I499" s="268"/>
      <c r="J499" s="268"/>
      <c r="K499" s="268"/>
      <c r="L499" s="268"/>
      <c r="M499" s="268"/>
      <c r="N499" s="287"/>
      <c r="O499" s="287"/>
      <c r="P499" s="287"/>
      <c r="Q499" s="287"/>
      <c r="R499" s="256"/>
      <c r="S499" s="309"/>
      <c r="T499" s="310"/>
      <c r="U499" s="310"/>
      <c r="V499" s="310"/>
      <c r="W499" s="310"/>
      <c r="X499" s="310"/>
      <c r="Y499" s="310"/>
      <c r="Z499" s="310"/>
      <c r="AA499" s="310"/>
      <c r="AB499" s="310"/>
      <c r="AC499" s="310"/>
      <c r="AD499" s="310"/>
      <c r="AE499" s="310"/>
    </row>
    <row r="500" spans="1:31" ht="27.75" hidden="1" customHeight="1" thickBot="1">
      <c r="A500" s="284"/>
      <c r="B500" s="275"/>
      <c r="N500" s="287"/>
      <c r="O500" s="287"/>
      <c r="P500" s="287"/>
      <c r="Q500" s="287"/>
      <c r="R500" s="256"/>
      <c r="S500" s="321"/>
      <c r="T500" s="322"/>
      <c r="U500" s="322"/>
      <c r="V500" s="318"/>
    </row>
    <row r="501" spans="1:31" ht="23.25" hidden="1" customHeight="1" thickBot="1">
      <c r="B501" s="269"/>
      <c r="N501" s="287"/>
      <c r="O501" s="287"/>
      <c r="P501" s="287"/>
      <c r="Q501" s="287"/>
      <c r="R501" s="256"/>
      <c r="S501" s="321"/>
      <c r="T501" s="322"/>
      <c r="U501" s="322"/>
      <c r="V501" s="318"/>
    </row>
    <row r="502" spans="1:31" ht="23.25" hidden="1" customHeight="1" thickBot="1">
      <c r="A502" s="284"/>
      <c r="B502" s="275"/>
      <c r="N502" s="287"/>
      <c r="O502" s="287"/>
      <c r="P502" s="287"/>
      <c r="Q502" s="287"/>
      <c r="R502" s="256"/>
      <c r="S502" s="321"/>
      <c r="T502" s="322"/>
      <c r="U502" s="322"/>
      <c r="V502" s="318"/>
    </row>
    <row r="503" spans="1:31" ht="23.25" hidden="1" customHeight="1" thickBot="1">
      <c r="A503" s="284"/>
      <c r="B503" s="275"/>
      <c r="N503" s="287"/>
      <c r="O503" s="287"/>
      <c r="P503" s="287"/>
      <c r="Q503" s="287"/>
      <c r="R503" s="256"/>
      <c r="S503" s="321"/>
      <c r="T503" s="322"/>
      <c r="U503" s="322"/>
      <c r="V503" s="318"/>
    </row>
    <row r="504" spans="1:31" ht="37.5" hidden="1" customHeight="1" thickBot="1">
      <c r="A504" s="284"/>
      <c r="B504" s="275"/>
      <c r="N504" s="287"/>
      <c r="O504" s="287"/>
      <c r="P504" s="287"/>
      <c r="Q504" s="287"/>
      <c r="R504" s="256"/>
      <c r="S504" s="321"/>
      <c r="T504" s="322"/>
      <c r="U504" s="322"/>
      <c r="V504" s="318"/>
    </row>
    <row r="505" spans="1:31" ht="37.5" hidden="1" customHeight="1" thickBot="1">
      <c r="A505" s="284"/>
      <c r="B505" s="275"/>
      <c r="N505" s="287"/>
      <c r="O505" s="287"/>
      <c r="P505" s="287"/>
      <c r="Q505" s="287"/>
      <c r="R505" s="256"/>
      <c r="S505" s="321"/>
      <c r="T505" s="322"/>
      <c r="U505" s="322"/>
      <c r="V505" s="318"/>
    </row>
    <row r="506" spans="1:31" ht="36.75" hidden="1" customHeight="1">
      <c r="A506" s="284"/>
      <c r="B506" s="275"/>
      <c r="N506" s="287"/>
      <c r="O506" s="287"/>
      <c r="P506" s="287"/>
      <c r="Q506" s="287"/>
      <c r="R506" s="256"/>
      <c r="S506" s="317"/>
      <c r="T506" s="313"/>
      <c r="U506" s="313"/>
    </row>
    <row r="507" spans="1:31" ht="15" hidden="1">
      <c r="A507" s="284"/>
      <c r="B507" s="275"/>
      <c r="N507" s="287"/>
      <c r="O507" s="287"/>
      <c r="P507" s="287"/>
      <c r="Q507" s="287"/>
      <c r="R507" s="256"/>
      <c r="S507" s="318"/>
    </row>
    <row r="508" spans="1:31" s="279" customFormat="1" ht="33.75" hidden="1" customHeight="1">
      <c r="A508" s="285"/>
      <c r="B508" s="269"/>
      <c r="C508" s="268"/>
      <c r="D508" s="268"/>
      <c r="E508" s="268"/>
      <c r="F508" s="268"/>
      <c r="G508" s="268"/>
      <c r="H508" s="268"/>
      <c r="I508" s="268"/>
      <c r="J508" s="268"/>
      <c r="K508" s="268"/>
      <c r="L508" s="268"/>
      <c r="M508" s="268"/>
      <c r="N508" s="287"/>
      <c r="O508" s="287"/>
      <c r="P508" s="287"/>
      <c r="Q508" s="287"/>
      <c r="R508" s="256"/>
      <c r="S508" s="309"/>
      <c r="T508" s="310"/>
      <c r="U508" s="310"/>
      <c r="V508" s="310"/>
      <c r="W508" s="310"/>
      <c r="X508" s="310"/>
      <c r="Y508" s="310"/>
      <c r="Z508" s="310"/>
      <c r="AA508" s="310"/>
      <c r="AB508" s="310"/>
      <c r="AC508" s="310"/>
      <c r="AD508" s="310"/>
      <c r="AE508" s="310"/>
    </row>
    <row r="509" spans="1:31" ht="25.5" hidden="1" customHeight="1">
      <c r="B509" s="269"/>
      <c r="N509" s="287"/>
      <c r="O509" s="287"/>
      <c r="P509" s="287"/>
      <c r="Q509" s="287"/>
      <c r="R509" s="256"/>
      <c r="S509" s="318"/>
    </row>
    <row r="510" spans="1:31" s="279" customFormat="1" ht="23.25" hidden="1" customHeight="1">
      <c r="A510" s="285"/>
      <c r="B510" s="269"/>
      <c r="C510" s="268"/>
      <c r="D510" s="268"/>
      <c r="E510" s="268"/>
      <c r="F510" s="268"/>
      <c r="G510" s="268"/>
      <c r="H510" s="268"/>
      <c r="I510" s="268"/>
      <c r="J510" s="268"/>
      <c r="K510" s="268"/>
      <c r="L510" s="268"/>
      <c r="M510" s="268"/>
      <c r="N510" s="287"/>
      <c r="O510" s="287"/>
      <c r="P510" s="287"/>
      <c r="Q510" s="287"/>
      <c r="R510" s="256"/>
      <c r="S510" s="309"/>
      <c r="T510" s="310"/>
      <c r="U510" s="310"/>
      <c r="V510" s="310"/>
      <c r="W510" s="310"/>
      <c r="X510" s="310"/>
      <c r="Y510" s="310"/>
      <c r="Z510" s="310"/>
      <c r="AA510" s="310"/>
      <c r="AB510" s="310"/>
      <c r="AC510" s="310"/>
      <c r="AD510" s="310"/>
      <c r="AE510" s="310"/>
    </row>
    <row r="511" spans="1:31" s="279" customFormat="1" ht="23.25" hidden="1" customHeight="1">
      <c r="A511" s="285"/>
      <c r="B511" s="269"/>
      <c r="C511" s="268"/>
      <c r="D511" s="268"/>
      <c r="E511" s="268"/>
      <c r="F511" s="268"/>
      <c r="G511" s="268"/>
      <c r="H511" s="268"/>
      <c r="I511" s="268"/>
      <c r="J511" s="268"/>
      <c r="K511" s="268"/>
      <c r="L511" s="268"/>
      <c r="M511" s="268"/>
      <c r="N511" s="312"/>
      <c r="O511" s="287"/>
      <c r="P511" s="287"/>
      <c r="Q511" s="287"/>
      <c r="R511" s="256"/>
      <c r="S511" s="309"/>
      <c r="T511" s="310"/>
      <c r="U511" s="310"/>
      <c r="V511" s="310"/>
      <c r="W511" s="310"/>
      <c r="X511" s="310"/>
      <c r="Y511" s="310"/>
      <c r="Z511" s="310"/>
      <c r="AA511" s="310"/>
      <c r="AB511" s="310"/>
      <c r="AC511" s="310"/>
      <c r="AD511" s="310"/>
      <c r="AE511" s="310"/>
    </row>
    <row r="512" spans="1:31" s="279" customFormat="1" ht="38.25" hidden="1" customHeight="1">
      <c r="A512" s="285"/>
      <c r="B512" s="269"/>
      <c r="C512" s="268"/>
      <c r="D512" s="268"/>
      <c r="E512" s="268"/>
      <c r="F512" s="268"/>
      <c r="G512" s="268"/>
      <c r="H512" s="268"/>
      <c r="I512" s="268"/>
      <c r="J512" s="268"/>
      <c r="K512" s="268"/>
      <c r="L512" s="268"/>
      <c r="M512" s="268"/>
      <c r="N512" s="313"/>
      <c r="O512" s="287"/>
      <c r="P512" s="287"/>
      <c r="Q512" s="287"/>
      <c r="R512" s="256"/>
      <c r="S512" s="309"/>
      <c r="T512" s="310"/>
      <c r="U512" s="310"/>
      <c r="V512" s="310"/>
      <c r="W512" s="310"/>
      <c r="X512" s="310"/>
      <c r="Y512" s="310"/>
      <c r="Z512" s="310"/>
      <c r="AA512" s="310"/>
      <c r="AB512" s="310"/>
      <c r="AC512" s="310"/>
      <c r="AD512" s="310"/>
      <c r="AE512" s="310"/>
    </row>
    <row r="513" spans="1:46" s="279" customFormat="1" ht="38.25" hidden="1" customHeight="1">
      <c r="A513" s="285"/>
      <c r="B513" s="269"/>
      <c r="C513" s="268"/>
      <c r="D513" s="268"/>
      <c r="E513" s="268"/>
      <c r="F513" s="268"/>
      <c r="G513" s="268"/>
      <c r="H513" s="268"/>
      <c r="I513" s="268"/>
      <c r="J513" s="268"/>
      <c r="K513" s="268"/>
      <c r="L513" s="268"/>
      <c r="M513" s="268"/>
      <c r="N513" s="268"/>
      <c r="O513" s="287"/>
      <c r="P513" s="287"/>
      <c r="Q513" s="287"/>
      <c r="R513" s="256"/>
      <c r="S513" s="309"/>
      <c r="T513" s="310"/>
      <c r="U513" s="310"/>
      <c r="V513" s="310"/>
      <c r="W513" s="310"/>
      <c r="X513" s="310"/>
      <c r="Y513" s="310"/>
      <c r="Z513" s="310"/>
      <c r="AA513" s="310"/>
      <c r="AB513" s="310"/>
      <c r="AC513" s="310"/>
      <c r="AD513" s="310"/>
      <c r="AE513" s="310"/>
    </row>
    <row r="514" spans="1:46" s="279" customFormat="1" ht="23.25" hidden="1" customHeight="1">
      <c r="A514" s="285"/>
      <c r="B514" s="269"/>
      <c r="C514" s="268"/>
      <c r="D514" s="268"/>
      <c r="E514" s="268"/>
      <c r="F514" s="268"/>
      <c r="G514" s="268"/>
      <c r="H514" s="268"/>
      <c r="I514" s="268"/>
      <c r="J514" s="268"/>
      <c r="K514" s="268"/>
      <c r="L514" s="268"/>
      <c r="M514" s="268"/>
      <c r="N514" s="268"/>
      <c r="O514" s="287"/>
      <c r="P514" s="287"/>
      <c r="Q514" s="287"/>
      <c r="R514" s="256"/>
      <c r="S514" s="309"/>
      <c r="T514" s="310"/>
      <c r="U514" s="310"/>
      <c r="V514" s="310"/>
      <c r="W514" s="310"/>
      <c r="X514" s="310"/>
      <c r="Y514" s="310"/>
      <c r="Z514" s="310"/>
      <c r="AA514" s="310"/>
      <c r="AB514" s="310"/>
      <c r="AC514" s="310"/>
      <c r="AD514" s="310"/>
      <c r="AE514" s="310"/>
    </row>
    <row r="515" spans="1:46" s="279" customFormat="1" ht="38.25" hidden="1" customHeight="1">
      <c r="A515" s="285"/>
      <c r="B515" s="260"/>
      <c r="C515" s="268"/>
      <c r="D515" s="268"/>
      <c r="E515" s="268"/>
      <c r="F515" s="268"/>
      <c r="G515" s="268"/>
      <c r="H515" s="268"/>
      <c r="I515" s="268"/>
      <c r="J515" s="268"/>
      <c r="K515" s="268"/>
      <c r="L515" s="268"/>
      <c r="M515" s="268"/>
      <c r="N515" s="268"/>
      <c r="O515" s="287"/>
      <c r="P515" s="287"/>
      <c r="Q515" s="287"/>
      <c r="R515" s="256"/>
      <c r="S515" s="309"/>
      <c r="T515" s="310"/>
      <c r="U515" s="310"/>
      <c r="V515" s="310"/>
      <c r="W515" s="310"/>
      <c r="X515" s="310"/>
      <c r="Y515" s="310"/>
      <c r="Z515" s="310"/>
      <c r="AA515" s="310"/>
      <c r="AB515" s="310"/>
      <c r="AC515" s="310"/>
      <c r="AD515" s="310"/>
      <c r="AE515" s="310"/>
    </row>
    <row r="516" spans="1:46" ht="16.5" hidden="1" customHeight="1">
      <c r="O516" s="287"/>
      <c r="P516" s="287"/>
      <c r="Q516" s="287"/>
      <c r="R516" s="256"/>
      <c r="S516" s="318"/>
    </row>
    <row r="517" spans="1:46" s="268" customFormat="1" ht="16.5" hidden="1" customHeight="1">
      <c r="A517" s="285"/>
      <c r="B517" s="260"/>
      <c r="O517" s="287"/>
      <c r="P517" s="287"/>
      <c r="Q517" s="287"/>
      <c r="R517" s="256"/>
      <c r="S517" s="318"/>
      <c r="AF517" s="261"/>
      <c r="AG517" s="261"/>
      <c r="AH517" s="261"/>
      <c r="AI517" s="261"/>
      <c r="AJ517" s="261"/>
      <c r="AK517" s="261"/>
      <c r="AL517" s="261"/>
      <c r="AM517" s="261"/>
      <c r="AN517" s="261"/>
      <c r="AO517" s="261"/>
      <c r="AP517" s="261"/>
      <c r="AQ517" s="261"/>
      <c r="AR517" s="261"/>
      <c r="AS517" s="261"/>
      <c r="AT517" s="261"/>
    </row>
    <row r="518" spans="1:46" ht="16.5" customHeight="1"/>
    <row r="519" spans="1:46" ht="16.5" customHeight="1"/>
  </sheetData>
  <sheetProtection algorithmName="SHA-512" hashValue="/CuVa+AZMQ7c8C+VPfoaqitcTAEWZpVTGiAfIV/0neuEu4pmSDm+z5AlDWc8Vvkm0PJrUhjaB+t4L3ichPQiBg==" saltValue="C5DiA5HMaEJh5NCky6gm8A==" spinCount="100000" sheet="1" objects="1" scenarios="1" formatColumns="0" formatRows="0" autoFilter="0"/>
  <mergeCells count="74">
    <mergeCell ref="H51:I53"/>
    <mergeCell ref="D135:I135"/>
    <mergeCell ref="C136:I142"/>
    <mergeCell ref="D112:I112"/>
    <mergeCell ref="C113:I120"/>
    <mergeCell ref="D122:I122"/>
    <mergeCell ref="C123:I125"/>
    <mergeCell ref="D107:I107"/>
    <mergeCell ref="C104:I105"/>
    <mergeCell ref="C108:I110"/>
    <mergeCell ref="C99:D99"/>
    <mergeCell ref="C97:D97"/>
    <mergeCell ref="C98:D98"/>
    <mergeCell ref="D103:I103"/>
    <mergeCell ref="C90:D90"/>
    <mergeCell ref="C87:D87"/>
    <mergeCell ref="C88:D88"/>
    <mergeCell ref="C89:D89"/>
    <mergeCell ref="C86:D86"/>
    <mergeCell ref="C71:D71"/>
    <mergeCell ref="C70:D70"/>
    <mergeCell ref="C79:G80"/>
    <mergeCell ref="C81:G81"/>
    <mergeCell ref="D83:I83"/>
    <mergeCell ref="C84:I84"/>
    <mergeCell ref="C85:G85"/>
    <mergeCell ref="C69:D69"/>
    <mergeCell ref="C77:G77"/>
    <mergeCell ref="C78:G78"/>
    <mergeCell ref="C76:D76"/>
    <mergeCell ref="C75:D75"/>
    <mergeCell ref="C74:D74"/>
    <mergeCell ref="C73:D73"/>
    <mergeCell ref="C72:D72"/>
    <mergeCell ref="C61:G61"/>
    <mergeCell ref="C67:G67"/>
    <mergeCell ref="D65:I65"/>
    <mergeCell ref="C66:I66"/>
    <mergeCell ref="C68:D68"/>
    <mergeCell ref="C26:D26"/>
    <mergeCell ref="C25:D25"/>
    <mergeCell ref="C39:D39"/>
    <mergeCell ref="D22:I22"/>
    <mergeCell ref="C38:G38"/>
    <mergeCell ref="C32:G32"/>
    <mergeCell ref="C33:G33"/>
    <mergeCell ref="C34:G36"/>
    <mergeCell ref="C37:G37"/>
    <mergeCell ref="C31:D31"/>
    <mergeCell ref="C30:D30"/>
    <mergeCell ref="C29:D29"/>
    <mergeCell ref="C28:D28"/>
    <mergeCell ref="C27:D27"/>
    <mergeCell ref="C91:G91"/>
    <mergeCell ref="C92:G92"/>
    <mergeCell ref="C93:G93"/>
    <mergeCell ref="C94:G94"/>
    <mergeCell ref="C96:D96"/>
    <mergeCell ref="C59:D59"/>
    <mergeCell ref="C60:D60"/>
    <mergeCell ref="C58:G58"/>
    <mergeCell ref="C62:G63"/>
    <mergeCell ref="L6:M6"/>
    <mergeCell ref="D6:I6"/>
    <mergeCell ref="C7:I19"/>
    <mergeCell ref="C42:D42"/>
    <mergeCell ref="C41:D41"/>
    <mergeCell ref="C40:D40"/>
    <mergeCell ref="D55:I55"/>
    <mergeCell ref="C57:I57"/>
    <mergeCell ref="D56:I56"/>
    <mergeCell ref="D21:I21"/>
    <mergeCell ref="C23:I23"/>
    <mergeCell ref="C24:G24"/>
  </mergeCells>
  <hyperlinks>
    <hyperlink ref="E3" location="'Estratégia climática &amp; transiçã'!C6" display="GRI 3-3" xr:uid="{6914F951-70BA-481E-9006-8482A70B7BB4}"/>
    <hyperlink ref="F3" location="'Estratégia climática &amp; transiçã'!C21" display="GRI 305-1" xr:uid="{85A3BF3F-500D-4E63-927B-C74E9ED95338}"/>
    <hyperlink ref="G4" location="'Estratégia climática &amp; transiçã'!C22" display="SASB IF-EU-110a.1" xr:uid="{3C62336F-1B69-4D3D-8E23-174AB4C6A90F}"/>
    <hyperlink ref="G3" location="'Estratégia climática &amp; transiçã'!C55" display="GRI 305-2" xr:uid="{F140ADFB-4314-48A3-A3AF-29793E58EE74}"/>
    <hyperlink ref="H4" location="'Estratégia climática &amp; transiçã'!C56" display="SASB IF-EU-110a.2" xr:uid="{03609BB4-123D-4C8F-A31A-9FF9A0238EB7}"/>
    <hyperlink ref="H3" location="'Estratégia climática &amp; transiçã'!C65" display="GRI 305-3" xr:uid="{91C81918-386F-4597-AB20-2E271E5AE55A}"/>
    <hyperlink ref="I3" location="'Estratégia climática &amp; transiçã'!C83" display="GRI 305-4" xr:uid="{68D70185-9C39-4BA0-A8E0-7DE8958C506F}"/>
    <hyperlink ref="E4" location="'Estratégia climática &amp; transiçã'!C103" display="GRI 305-5" xr:uid="{AF16054B-6505-43E1-A150-C62B63E03EE5}"/>
    <hyperlink ref="F4" location="'Estratégia climática &amp; transiçã'!C107" display="GRI 11.2.4 - 12.2.4" xr:uid="{238F68DF-6072-4E52-A433-DAC8D8F20743}"/>
    <hyperlink ref="I4" location="'Estratégia climática &amp; transiçã'!C112" display="SASB EM-EP-110a.3" xr:uid="{0D53A9BF-1AC5-4CCB-BFAC-66075BDD5C5C}"/>
    <hyperlink ref="E5" location="'Estratégia climática &amp; transiçã'!C122" display="TCFD 4.b" xr:uid="{DAF2F559-8EFC-440A-98CE-763B4998B354}"/>
    <hyperlink ref="F5" location="'Estratégia climática &amp; transiçã'!C135" display="TCFD 4.c" xr:uid="{97F20B5C-DEBC-46F6-A8CC-7CC34624B002}"/>
  </hyperlinks>
  <pageMargins left="0.511811024" right="0.511811024" top="0.78740157499999996" bottom="0.78740157499999996" header="0.31496062000000002" footer="0.31496062000000002"/>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5C49A-2721-4CBA-A250-C7F76D7C6625}">
  <sheetPr>
    <tabColor rgb="FF00A0A8"/>
  </sheetPr>
  <dimension ref="A1:AT752"/>
  <sheetViews>
    <sheetView showGridLines="0" showRowColHeaders="0" zoomScaleNormal="100" workbookViewId="0">
      <pane xSplit="1" ySplit="2" topLeftCell="B3" activePane="bottomRight" state="frozen"/>
      <selection activeCell="C3" sqref="C3"/>
      <selection pane="topRight" activeCell="C3" sqref="C3"/>
      <selection pane="bottomLeft" activeCell="C3" sqref="C3"/>
      <selection pane="bottomRight"/>
    </sheetView>
  </sheetViews>
  <sheetFormatPr defaultColWidth="0" defaultRowHeight="0" customHeight="1" zeroHeight="1"/>
  <cols>
    <col min="1" max="1" width="33.7109375" style="45" customWidth="1"/>
    <col min="2" max="2" width="3.7109375" style="32" customWidth="1"/>
    <col min="3" max="9" width="20.85546875" style="17" customWidth="1"/>
    <col min="10" max="13" width="20.7109375" style="17" customWidth="1"/>
    <col min="14" max="21" width="14.140625" style="17" hidden="1" customWidth="1"/>
    <col min="22" max="23" width="30" style="17" hidden="1" customWidth="1"/>
    <col min="24" max="33" width="18.140625" style="17" hidden="1" customWidth="1"/>
    <col min="34" max="16384" width="0" style="17" hidden="1"/>
  </cols>
  <sheetData>
    <row r="1" spans="1:46" s="62" customFormat="1" ht="24.95" customHeight="1">
      <c r="A1" s="142"/>
      <c r="B1" s="58"/>
      <c r="C1" s="58"/>
      <c r="D1" s="58"/>
      <c r="E1" s="59"/>
      <c r="F1" s="60"/>
      <c r="G1" s="60"/>
      <c r="H1" s="60"/>
      <c r="I1" s="60"/>
      <c r="J1" s="60"/>
      <c r="K1" s="60"/>
      <c r="L1" s="102"/>
      <c r="M1" s="95"/>
      <c r="O1" s="63"/>
      <c r="P1" s="63"/>
      <c r="Q1" s="63"/>
      <c r="R1" s="63"/>
      <c r="S1" s="63"/>
      <c r="T1" s="63"/>
      <c r="U1" s="64"/>
      <c r="V1" s="65"/>
      <c r="W1" s="65"/>
      <c r="X1" s="65"/>
      <c r="Y1" s="65"/>
      <c r="Z1" s="66"/>
      <c r="AA1" s="65"/>
      <c r="AB1" s="65"/>
      <c r="AC1" s="65"/>
      <c r="AD1" s="65"/>
      <c r="AE1" s="65"/>
      <c r="AF1" s="65"/>
      <c r="AG1" s="65"/>
      <c r="AH1" s="65"/>
      <c r="AI1" s="65"/>
      <c r="AJ1" s="65"/>
      <c r="AK1" s="65"/>
      <c r="AL1" s="65"/>
      <c r="AM1" s="65"/>
      <c r="AN1" s="65"/>
      <c r="AO1" s="66"/>
      <c r="AP1" s="65"/>
      <c r="AQ1" s="65"/>
      <c r="AR1" s="65"/>
      <c r="AS1" s="65"/>
    </row>
    <row r="2" spans="1:46" s="62" customFormat="1" ht="24.95" customHeight="1">
      <c r="A2" s="96"/>
      <c r="B2" s="60"/>
      <c r="C2" s="97"/>
      <c r="D2" s="60"/>
      <c r="E2" s="95"/>
      <c r="F2" s="95"/>
      <c r="G2" s="95"/>
      <c r="H2" s="95"/>
      <c r="I2" s="60"/>
      <c r="J2" s="60"/>
      <c r="K2" s="60"/>
      <c r="L2" s="102"/>
      <c r="M2" s="95"/>
      <c r="O2" s="63"/>
      <c r="P2" s="63"/>
      <c r="Q2" s="63"/>
      <c r="R2" s="63"/>
      <c r="S2" s="63"/>
      <c r="T2" s="63"/>
      <c r="U2" s="64"/>
      <c r="V2" s="65"/>
      <c r="W2" s="65"/>
      <c r="X2" s="65"/>
      <c r="Y2" s="65"/>
      <c r="Z2" s="66"/>
      <c r="AA2" s="65"/>
      <c r="AB2" s="65"/>
      <c r="AC2" s="65"/>
      <c r="AD2" s="65"/>
      <c r="AE2" s="65"/>
      <c r="AF2" s="65"/>
      <c r="AG2" s="65"/>
      <c r="AH2" s="65"/>
      <c r="AI2" s="65"/>
      <c r="AJ2" s="65"/>
      <c r="AK2" s="65"/>
      <c r="AL2" s="65"/>
      <c r="AM2" s="65"/>
      <c r="AN2" s="65"/>
      <c r="AO2" s="66"/>
      <c r="AP2" s="65"/>
      <c r="AQ2" s="65"/>
      <c r="AR2" s="65"/>
      <c r="AS2" s="65"/>
    </row>
    <row r="3" spans="1:46" s="62" customFormat="1" ht="24.95" customHeight="1">
      <c r="A3" s="96"/>
      <c r="B3" s="60"/>
      <c r="C3" s="236" t="str">
        <f>Índice!B60</f>
        <v>CAPITAL NATURAL</v>
      </c>
      <c r="D3" s="60"/>
      <c r="E3" s="231" t="s">
        <v>467</v>
      </c>
      <c r="F3" s="231" t="s">
        <v>566</v>
      </c>
      <c r="G3" s="231" t="s">
        <v>567</v>
      </c>
      <c r="H3" s="231" t="s">
        <v>568</v>
      </c>
      <c r="I3" s="60"/>
      <c r="J3" s="60"/>
      <c r="K3" s="60"/>
      <c r="L3" s="102"/>
      <c r="M3" s="95"/>
      <c r="O3" s="63"/>
      <c r="P3" s="63"/>
      <c r="Q3" s="63"/>
      <c r="R3" s="63"/>
      <c r="S3" s="63"/>
      <c r="T3" s="63"/>
      <c r="U3" s="64"/>
      <c r="V3" s="65"/>
      <c r="W3" s="65"/>
      <c r="X3" s="65"/>
      <c r="Y3" s="65"/>
      <c r="Z3" s="66"/>
      <c r="AA3" s="65"/>
      <c r="AB3" s="65"/>
      <c r="AC3" s="65"/>
      <c r="AD3" s="65"/>
      <c r="AE3" s="65"/>
      <c r="AF3" s="65"/>
      <c r="AG3" s="65"/>
      <c r="AH3" s="65"/>
      <c r="AI3" s="65"/>
      <c r="AJ3" s="65"/>
      <c r="AK3" s="65"/>
      <c r="AL3" s="65"/>
      <c r="AM3" s="65"/>
      <c r="AN3" s="65"/>
      <c r="AO3" s="66"/>
      <c r="AP3" s="65"/>
      <c r="AQ3" s="65"/>
      <c r="AR3" s="65"/>
      <c r="AS3" s="65"/>
    </row>
    <row r="4" spans="1:46" s="62" customFormat="1" ht="24.95" customHeight="1">
      <c r="A4" s="96"/>
      <c r="B4" s="60"/>
      <c r="C4" s="118" t="str">
        <f>Índice!C60</f>
        <v>Energia</v>
      </c>
      <c r="D4" s="60"/>
      <c r="E4" s="147"/>
      <c r="F4" s="147"/>
      <c r="G4" s="147"/>
      <c r="H4" s="147"/>
      <c r="I4" s="60"/>
      <c r="J4" s="60"/>
      <c r="K4" s="60"/>
      <c r="L4" s="102"/>
      <c r="M4" s="95"/>
      <c r="O4" s="63"/>
      <c r="P4" s="63"/>
      <c r="Q4" s="63"/>
      <c r="R4" s="63"/>
      <c r="S4" s="63"/>
      <c r="T4" s="63"/>
      <c r="U4" s="64"/>
      <c r="V4" s="65"/>
      <c r="W4" s="65"/>
      <c r="X4" s="65"/>
      <c r="Y4" s="65"/>
      <c r="Z4" s="66"/>
      <c r="AA4" s="65"/>
      <c r="AB4" s="65"/>
      <c r="AC4" s="65"/>
      <c r="AD4" s="65"/>
      <c r="AE4" s="65"/>
      <c r="AF4" s="65"/>
      <c r="AG4" s="65"/>
      <c r="AH4" s="65"/>
      <c r="AI4" s="65"/>
      <c r="AJ4" s="65"/>
      <c r="AK4" s="65"/>
      <c r="AL4" s="65"/>
      <c r="AM4" s="65"/>
      <c r="AN4" s="65"/>
      <c r="AO4" s="66"/>
      <c r="AP4" s="65"/>
      <c r="AQ4" s="65"/>
      <c r="AR4" s="65"/>
      <c r="AS4" s="65"/>
    </row>
    <row r="5" spans="1:46" s="62" customFormat="1" ht="24.95" customHeight="1">
      <c r="A5" s="96"/>
      <c r="B5" s="60"/>
      <c r="C5" s="97"/>
      <c r="D5" s="60"/>
      <c r="E5" s="60"/>
      <c r="F5" s="60"/>
      <c r="G5" s="60"/>
      <c r="H5" s="60"/>
      <c r="I5" s="60"/>
      <c r="J5" s="60"/>
      <c r="K5" s="60"/>
      <c r="L5" s="102"/>
      <c r="M5" s="95"/>
      <c r="O5" s="63"/>
      <c r="P5" s="63"/>
      <c r="Q5" s="63"/>
      <c r="R5" s="63"/>
      <c r="S5" s="63"/>
      <c r="T5" s="63"/>
      <c r="U5" s="64"/>
      <c r="V5" s="65"/>
      <c r="W5" s="65"/>
      <c r="X5" s="65"/>
      <c r="Y5" s="65"/>
      <c r="Z5" s="66"/>
      <c r="AA5" s="65"/>
      <c r="AB5" s="65"/>
      <c r="AC5" s="65"/>
      <c r="AD5" s="65"/>
      <c r="AE5" s="65"/>
      <c r="AF5" s="65"/>
      <c r="AG5" s="65"/>
      <c r="AH5" s="65"/>
      <c r="AI5" s="65"/>
      <c r="AJ5" s="65"/>
      <c r="AK5" s="65"/>
      <c r="AL5" s="65"/>
      <c r="AM5" s="65"/>
      <c r="AN5" s="65"/>
      <c r="AO5" s="66"/>
      <c r="AP5" s="65"/>
      <c r="AQ5" s="65"/>
      <c r="AR5" s="65"/>
      <c r="AS5" s="65"/>
    </row>
    <row r="6" spans="1:46" s="62" customFormat="1" ht="24.95" customHeight="1">
      <c r="A6" s="94"/>
      <c r="B6" s="76"/>
      <c r="C6" s="229" t="str">
        <f>Índice!D60</f>
        <v>GRI 3-3</v>
      </c>
      <c r="D6" s="765" t="str">
        <f>Índice!E60</f>
        <v>Segurança energética do país</v>
      </c>
      <c r="E6" s="723"/>
      <c r="F6" s="723"/>
      <c r="G6" s="723"/>
      <c r="H6" s="723"/>
      <c r="I6" s="724"/>
      <c r="J6" s="129"/>
      <c r="K6" s="230"/>
      <c r="L6" s="763"/>
      <c r="M6" s="764"/>
      <c r="N6" s="68"/>
      <c r="O6" s="69"/>
      <c r="P6" s="69"/>
      <c r="Q6" s="69"/>
      <c r="R6" s="69"/>
      <c r="S6" s="69"/>
      <c r="T6" s="69"/>
      <c r="U6" s="70"/>
      <c r="V6" s="71"/>
      <c r="W6" s="71"/>
      <c r="X6" s="71"/>
      <c r="Y6" s="71"/>
      <c r="Z6" s="72"/>
      <c r="AA6" s="71"/>
      <c r="AB6" s="71"/>
      <c r="AC6" s="71"/>
      <c r="AD6" s="71"/>
      <c r="AE6" s="71"/>
      <c r="AF6" s="71"/>
      <c r="AG6" s="71"/>
      <c r="AH6" s="71"/>
      <c r="AI6" s="71"/>
      <c r="AJ6" s="71"/>
      <c r="AK6" s="71"/>
      <c r="AL6" s="71"/>
      <c r="AM6" s="71"/>
      <c r="AN6" s="71"/>
      <c r="AO6" s="66"/>
      <c r="AP6" s="65"/>
      <c r="AQ6" s="65"/>
      <c r="AR6" s="65"/>
      <c r="AS6" s="65"/>
    </row>
    <row r="7" spans="1:46" s="62" customFormat="1" ht="24.95" customHeight="1">
      <c r="A7" s="94"/>
      <c r="B7" s="76"/>
      <c r="C7" s="801" t="s">
        <v>819</v>
      </c>
      <c r="D7" s="801"/>
      <c r="E7" s="801"/>
      <c r="F7" s="801"/>
      <c r="G7" s="801"/>
      <c r="H7" s="801"/>
      <c r="I7" s="801"/>
      <c r="J7" s="382"/>
      <c r="K7" s="382"/>
      <c r="L7" s="382"/>
      <c r="M7" s="73"/>
      <c r="N7" s="74"/>
      <c r="O7" s="75"/>
      <c r="P7" s="75"/>
      <c r="Q7" s="75"/>
      <c r="R7" s="75"/>
      <c r="S7" s="75"/>
      <c r="T7" s="75"/>
      <c r="U7" s="75"/>
      <c r="V7" s="68"/>
      <c r="W7" s="68"/>
      <c r="X7" s="68"/>
      <c r="Y7" s="68"/>
      <c r="Z7" s="68"/>
      <c r="AA7" s="68"/>
      <c r="AB7" s="68"/>
      <c r="AC7" s="68"/>
      <c r="AD7" s="68"/>
      <c r="AE7" s="68"/>
      <c r="AF7" s="68"/>
      <c r="AG7" s="68"/>
      <c r="AH7" s="68"/>
      <c r="AI7" s="68"/>
      <c r="AJ7" s="68"/>
      <c r="AK7" s="68"/>
      <c r="AL7" s="68"/>
      <c r="AM7" s="68"/>
      <c r="AN7" s="68"/>
      <c r="AO7" s="68"/>
      <c r="AP7" s="68"/>
      <c r="AQ7" s="68"/>
      <c r="AR7" s="68"/>
      <c r="AS7" s="68"/>
      <c r="AT7" s="61"/>
    </row>
    <row r="8" spans="1:46" s="62" customFormat="1" ht="24.95" customHeight="1">
      <c r="A8" s="98"/>
      <c r="B8" s="76"/>
      <c r="C8" s="802"/>
      <c r="D8" s="802"/>
      <c r="E8" s="802"/>
      <c r="F8" s="802"/>
      <c r="G8" s="802"/>
      <c r="H8" s="802"/>
      <c r="I8" s="802"/>
      <c r="J8" s="383"/>
      <c r="K8" s="383"/>
      <c r="L8" s="383"/>
      <c r="M8" s="77"/>
      <c r="N8" s="74"/>
      <c r="O8" s="75"/>
      <c r="P8" s="75"/>
      <c r="Q8" s="75"/>
      <c r="R8" s="75"/>
      <c r="S8" s="75"/>
      <c r="T8" s="75"/>
      <c r="U8" s="75"/>
      <c r="V8" s="68"/>
      <c r="W8" s="68"/>
      <c r="X8" s="68"/>
      <c r="Y8" s="68"/>
      <c r="Z8" s="68"/>
      <c r="AA8" s="68"/>
      <c r="AB8" s="68"/>
      <c r="AC8" s="68"/>
      <c r="AD8" s="68"/>
      <c r="AE8" s="68"/>
      <c r="AF8" s="68"/>
      <c r="AG8" s="68"/>
      <c r="AH8" s="68"/>
      <c r="AI8" s="68"/>
      <c r="AJ8" s="68"/>
      <c r="AK8" s="68"/>
      <c r="AL8" s="68"/>
      <c r="AM8" s="68"/>
      <c r="AN8" s="68"/>
      <c r="AO8" s="68"/>
      <c r="AP8" s="68"/>
      <c r="AQ8" s="68"/>
      <c r="AR8" s="68"/>
      <c r="AS8" s="68"/>
      <c r="AT8" s="61"/>
    </row>
    <row r="9" spans="1:46" s="62" customFormat="1" ht="24.95" customHeight="1">
      <c r="A9" s="98"/>
      <c r="B9" s="76"/>
      <c r="C9" s="802"/>
      <c r="D9" s="802"/>
      <c r="E9" s="802"/>
      <c r="F9" s="802"/>
      <c r="G9" s="802"/>
      <c r="H9" s="802"/>
      <c r="I9" s="802"/>
      <c r="J9" s="383"/>
      <c r="K9" s="383"/>
      <c r="L9" s="383"/>
      <c r="M9" s="77"/>
      <c r="N9" s="74"/>
      <c r="O9" s="75"/>
      <c r="P9" s="75"/>
      <c r="Q9" s="75"/>
      <c r="R9" s="75"/>
      <c r="S9" s="75"/>
      <c r="T9" s="75"/>
      <c r="U9" s="75"/>
      <c r="V9" s="68"/>
      <c r="W9" s="68"/>
      <c r="X9" s="68"/>
      <c r="Y9" s="68"/>
      <c r="Z9" s="68"/>
      <c r="AA9" s="68"/>
      <c r="AB9" s="68"/>
      <c r="AC9" s="68"/>
      <c r="AD9" s="68"/>
      <c r="AE9" s="68"/>
      <c r="AF9" s="68"/>
      <c r="AG9" s="68"/>
      <c r="AH9" s="68"/>
      <c r="AI9" s="68"/>
      <c r="AJ9" s="68"/>
      <c r="AK9" s="68"/>
      <c r="AL9" s="68"/>
      <c r="AM9" s="68"/>
      <c r="AN9" s="68"/>
      <c r="AO9" s="68"/>
      <c r="AP9" s="68"/>
      <c r="AQ9" s="68"/>
      <c r="AR9" s="68"/>
      <c r="AS9" s="68"/>
      <c r="AT9" s="61"/>
    </row>
    <row r="10" spans="1:46" s="62" customFormat="1" ht="24.95" customHeight="1">
      <c r="A10" s="96"/>
      <c r="B10" s="76"/>
      <c r="C10" s="802"/>
      <c r="D10" s="802"/>
      <c r="E10" s="802"/>
      <c r="F10" s="802"/>
      <c r="G10" s="802"/>
      <c r="H10" s="802"/>
      <c r="I10" s="802"/>
      <c r="J10" s="383"/>
      <c r="K10" s="383"/>
      <c r="L10" s="383"/>
      <c r="M10" s="77"/>
      <c r="N10" s="74"/>
      <c r="O10" s="75"/>
      <c r="P10" s="75"/>
      <c r="Q10" s="75"/>
      <c r="R10" s="75"/>
      <c r="S10" s="75"/>
      <c r="T10" s="75"/>
      <c r="U10" s="75"/>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1"/>
    </row>
    <row r="11" spans="1:46" s="62" customFormat="1" ht="24.95" customHeight="1">
      <c r="A11" s="96"/>
      <c r="B11" s="76"/>
      <c r="C11" s="802"/>
      <c r="D11" s="802"/>
      <c r="E11" s="802"/>
      <c r="F11" s="802"/>
      <c r="G11" s="802"/>
      <c r="H11" s="802"/>
      <c r="I11" s="802"/>
      <c r="J11" s="383"/>
      <c r="K11" s="383"/>
      <c r="L11" s="383"/>
      <c r="M11" s="77"/>
      <c r="N11" s="74"/>
      <c r="O11" s="75"/>
      <c r="P11" s="75"/>
      <c r="Q11" s="75"/>
      <c r="R11" s="75"/>
      <c r="S11" s="75"/>
      <c r="T11" s="75"/>
      <c r="U11" s="75"/>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1"/>
    </row>
    <row r="12" spans="1:46" s="62" customFormat="1" ht="24.95" customHeight="1">
      <c r="A12" s="96"/>
      <c r="B12" s="76"/>
      <c r="C12" s="802"/>
      <c r="D12" s="802"/>
      <c r="E12" s="802"/>
      <c r="F12" s="802"/>
      <c r="G12" s="802"/>
      <c r="H12" s="802"/>
      <c r="I12" s="802"/>
      <c r="J12" s="383"/>
      <c r="K12" s="383"/>
      <c r="L12" s="383"/>
      <c r="M12" s="77"/>
      <c r="N12" s="74"/>
      <c r="O12" s="75"/>
      <c r="P12" s="75"/>
      <c r="Q12" s="75"/>
      <c r="R12" s="75"/>
      <c r="S12" s="75"/>
      <c r="T12" s="75"/>
      <c r="U12" s="75"/>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1"/>
    </row>
    <row r="13" spans="1:46" s="62" customFormat="1" ht="24.95" customHeight="1">
      <c r="A13" s="96"/>
      <c r="B13" s="76"/>
      <c r="C13" s="802"/>
      <c r="D13" s="802"/>
      <c r="E13" s="802"/>
      <c r="F13" s="802"/>
      <c r="G13" s="802"/>
      <c r="H13" s="802"/>
      <c r="I13" s="802"/>
      <c r="J13" s="383"/>
      <c r="K13" s="383"/>
      <c r="L13" s="383"/>
      <c r="M13" s="77"/>
      <c r="N13" s="74"/>
      <c r="O13" s="75"/>
      <c r="P13" s="75"/>
      <c r="Q13" s="75"/>
      <c r="R13" s="75"/>
      <c r="S13" s="75"/>
      <c r="T13" s="75"/>
      <c r="U13" s="75"/>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1"/>
    </row>
    <row r="14" spans="1:46" s="62" customFormat="1" ht="24.95" customHeight="1">
      <c r="A14" s="96"/>
      <c r="B14" s="76"/>
      <c r="C14" s="802"/>
      <c r="D14" s="802"/>
      <c r="E14" s="802"/>
      <c r="F14" s="802"/>
      <c r="G14" s="802"/>
      <c r="H14" s="802"/>
      <c r="I14" s="802"/>
      <c r="J14" s="383"/>
      <c r="K14" s="383"/>
      <c r="L14" s="383"/>
      <c r="M14" s="77"/>
      <c r="N14" s="74"/>
      <c r="O14" s="75"/>
      <c r="P14" s="75"/>
      <c r="Q14" s="75"/>
      <c r="R14" s="75"/>
      <c r="S14" s="75"/>
      <c r="T14" s="75"/>
      <c r="U14" s="75"/>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1"/>
    </row>
    <row r="15" spans="1:46" s="62" customFormat="1" ht="24.95" customHeight="1">
      <c r="A15" s="96"/>
      <c r="B15" s="76"/>
      <c r="C15" s="802"/>
      <c r="D15" s="802"/>
      <c r="E15" s="802"/>
      <c r="F15" s="802"/>
      <c r="G15" s="802"/>
      <c r="H15" s="802"/>
      <c r="I15" s="802"/>
      <c r="J15" s="383"/>
      <c r="K15" s="383"/>
      <c r="L15" s="383"/>
      <c r="M15" s="77"/>
      <c r="N15" s="74"/>
      <c r="O15" s="75"/>
      <c r="P15" s="75"/>
      <c r="Q15" s="75"/>
      <c r="R15" s="75"/>
      <c r="S15" s="75"/>
      <c r="T15" s="75"/>
      <c r="U15" s="75"/>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1"/>
    </row>
    <row r="16" spans="1:46" s="62" customFormat="1" ht="24.95" customHeight="1">
      <c r="A16" s="96"/>
      <c r="B16" s="76"/>
      <c r="C16" s="802"/>
      <c r="D16" s="802"/>
      <c r="E16" s="802"/>
      <c r="F16" s="802"/>
      <c r="G16" s="802"/>
      <c r="H16" s="802"/>
      <c r="I16" s="802"/>
      <c r="J16" s="383"/>
      <c r="K16" s="383"/>
      <c r="L16" s="383"/>
      <c r="M16" s="77"/>
      <c r="N16" s="74"/>
      <c r="O16" s="75"/>
      <c r="P16" s="75"/>
      <c r="Q16" s="75"/>
      <c r="R16" s="75"/>
      <c r="S16" s="75"/>
      <c r="T16" s="75"/>
      <c r="U16" s="75"/>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1"/>
    </row>
    <row r="17" spans="1:46" s="62" customFormat="1" ht="24.95" customHeight="1">
      <c r="A17" s="96"/>
      <c r="B17" s="76"/>
      <c r="C17" s="802"/>
      <c r="D17" s="802"/>
      <c r="E17" s="802"/>
      <c r="F17" s="802"/>
      <c r="G17" s="802"/>
      <c r="H17" s="802"/>
      <c r="I17" s="802"/>
      <c r="J17" s="383"/>
      <c r="K17" s="383"/>
      <c r="L17" s="383"/>
      <c r="M17" s="77"/>
      <c r="N17" s="74"/>
      <c r="O17" s="75"/>
      <c r="P17" s="75"/>
      <c r="Q17" s="75"/>
      <c r="R17" s="75"/>
      <c r="S17" s="75"/>
      <c r="T17" s="75"/>
      <c r="U17" s="75"/>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1"/>
    </row>
    <row r="18" spans="1:46" s="62" customFormat="1" ht="24.95" customHeight="1">
      <c r="A18" s="96"/>
      <c r="B18" s="76"/>
      <c r="C18" s="802"/>
      <c r="D18" s="802"/>
      <c r="E18" s="802"/>
      <c r="F18" s="802"/>
      <c r="G18" s="802"/>
      <c r="H18" s="802"/>
      <c r="I18" s="802"/>
      <c r="J18" s="383"/>
      <c r="K18" s="383"/>
      <c r="L18" s="383"/>
      <c r="M18" s="77"/>
      <c r="N18" s="74"/>
      <c r="O18" s="75"/>
      <c r="P18" s="75"/>
      <c r="Q18" s="75"/>
      <c r="R18" s="75"/>
      <c r="S18" s="75"/>
      <c r="T18" s="75"/>
      <c r="U18" s="75"/>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1"/>
    </row>
    <row r="19" spans="1:46" s="62" customFormat="1" ht="24.95" customHeight="1">
      <c r="A19" s="96"/>
      <c r="B19" s="76"/>
      <c r="C19" s="802"/>
      <c r="D19" s="802"/>
      <c r="E19" s="802"/>
      <c r="F19" s="802"/>
      <c r="G19" s="802"/>
      <c r="H19" s="802"/>
      <c r="I19" s="802"/>
      <c r="J19" s="87"/>
      <c r="K19" s="87"/>
      <c r="L19" s="87"/>
      <c r="M19" s="77"/>
      <c r="N19" s="74"/>
      <c r="O19" s="75"/>
      <c r="P19" s="75"/>
      <c r="Q19" s="75"/>
      <c r="R19" s="75"/>
      <c r="S19" s="75"/>
      <c r="T19" s="75"/>
      <c r="U19" s="75"/>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1"/>
    </row>
    <row r="20" spans="1:46" s="62" customFormat="1" ht="24.95" customHeight="1">
      <c r="A20" s="96"/>
      <c r="B20" s="76"/>
      <c r="C20" s="87"/>
      <c r="D20" s="87"/>
      <c r="E20" s="87"/>
      <c r="F20" s="87"/>
      <c r="G20" s="87"/>
      <c r="H20" s="87"/>
      <c r="I20" s="87"/>
      <c r="J20" s="87"/>
      <c r="K20" s="87"/>
      <c r="L20" s="87"/>
      <c r="M20" s="77"/>
      <c r="N20" s="74"/>
      <c r="O20" s="75"/>
      <c r="P20" s="75"/>
      <c r="Q20" s="75"/>
      <c r="R20" s="75"/>
      <c r="S20" s="75"/>
      <c r="T20" s="75"/>
      <c r="U20" s="75"/>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1"/>
    </row>
    <row r="21" spans="1:46" s="62" customFormat="1" ht="24.95" customHeight="1">
      <c r="A21" s="96"/>
      <c r="B21" s="76"/>
      <c r="C21" s="229" t="str">
        <f>Índice!D61</f>
        <v>GRI 302-1</v>
      </c>
      <c r="D21" s="765" t="str">
        <f>Índice!E61</f>
        <v>Consumo de energia dentro da organização</v>
      </c>
      <c r="E21" s="777"/>
      <c r="F21" s="777"/>
      <c r="G21" s="777"/>
      <c r="H21" s="777"/>
      <c r="I21" s="778"/>
      <c r="J21" s="53"/>
      <c r="K21" s="53"/>
      <c r="L21" s="771"/>
      <c r="M21" s="772"/>
      <c r="N21" s="74"/>
      <c r="O21" s="75"/>
      <c r="P21" s="75"/>
      <c r="Q21" s="75"/>
      <c r="R21" s="75"/>
      <c r="S21" s="75"/>
      <c r="T21" s="75"/>
      <c r="U21" s="75"/>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1"/>
    </row>
    <row r="22" spans="1:46" s="62" customFormat="1" ht="24.95" customHeight="1">
      <c r="A22" s="96"/>
      <c r="B22" s="76"/>
      <c r="C22" s="720" t="s">
        <v>965</v>
      </c>
      <c r="D22" s="721"/>
      <c r="E22" s="721"/>
      <c r="F22" s="721"/>
      <c r="G22" s="721"/>
      <c r="H22" s="721"/>
      <c r="I22" s="721"/>
      <c r="J22" s="85"/>
      <c r="K22" s="65"/>
      <c r="L22" s="65"/>
      <c r="M22" s="194"/>
      <c r="N22" s="74"/>
      <c r="O22" s="75"/>
      <c r="P22" s="75"/>
      <c r="Q22" s="75"/>
      <c r="R22" s="75"/>
      <c r="S22" s="75"/>
      <c r="T22" s="75"/>
      <c r="U22" s="75"/>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1"/>
    </row>
    <row r="23" spans="1:46" s="62" customFormat="1" ht="24.95" customHeight="1">
      <c r="A23" s="96"/>
      <c r="B23" s="76"/>
      <c r="C23" s="239" t="s">
        <v>821</v>
      </c>
      <c r="D23" s="50"/>
      <c r="E23" s="50"/>
      <c r="F23" s="50"/>
      <c r="G23" s="50"/>
      <c r="H23" s="50"/>
      <c r="I23" s="50"/>
      <c r="J23" s="87"/>
      <c r="K23" s="63"/>
      <c r="L23" s="66"/>
      <c r="M23" s="194"/>
      <c r="N23" s="74"/>
      <c r="O23" s="75"/>
      <c r="P23" s="75"/>
      <c r="Q23" s="75"/>
      <c r="R23" s="75"/>
      <c r="S23" s="75"/>
      <c r="T23" s="75"/>
      <c r="U23" s="75"/>
      <c r="V23" s="68"/>
      <c r="W23" s="68"/>
      <c r="X23" s="68"/>
      <c r="Y23" s="68"/>
      <c r="Z23" s="68"/>
      <c r="AA23" s="68"/>
      <c r="AB23" s="68"/>
      <c r="AC23" s="68"/>
      <c r="AD23" s="68"/>
      <c r="AE23" s="68"/>
      <c r="AF23" s="68"/>
      <c r="AG23" s="68"/>
      <c r="AH23" s="68"/>
      <c r="AI23" s="68"/>
      <c r="AJ23" s="68"/>
      <c r="AK23" s="68"/>
      <c r="AL23" s="68"/>
      <c r="AM23" s="68"/>
      <c r="AN23" s="68"/>
      <c r="AO23" s="68"/>
      <c r="AP23" s="68"/>
      <c r="AQ23" s="68"/>
      <c r="AR23" s="81"/>
      <c r="AS23" s="68"/>
      <c r="AT23" s="61"/>
    </row>
    <row r="24" spans="1:46" s="62" customFormat="1" ht="24.95" customHeight="1">
      <c r="A24" s="96"/>
      <c r="B24" s="76"/>
      <c r="C24" s="806" t="s">
        <v>80</v>
      </c>
      <c r="D24" s="806"/>
      <c r="E24" s="804">
        <v>2022</v>
      </c>
      <c r="F24" s="804">
        <v>2023</v>
      </c>
      <c r="G24" s="803">
        <v>2024</v>
      </c>
      <c r="H24" s="803"/>
      <c r="I24" s="803"/>
      <c r="J24" s="803"/>
      <c r="K24" s="803"/>
      <c r="L24" s="378"/>
      <c r="M24" s="75"/>
      <c r="N24" s="75"/>
      <c r="O24" s="75"/>
      <c r="P24" s="75"/>
      <c r="Q24" s="75"/>
      <c r="R24" s="75"/>
      <c r="S24" s="75"/>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1"/>
    </row>
    <row r="25" spans="1:46" s="62" customFormat="1" ht="24.95" customHeight="1" thickBot="1">
      <c r="A25" s="96"/>
      <c r="B25" s="76"/>
      <c r="C25" s="766"/>
      <c r="D25" s="766"/>
      <c r="E25" s="805"/>
      <c r="F25" s="805"/>
      <c r="G25" s="368" t="s">
        <v>82</v>
      </c>
      <c r="H25" s="368" t="s">
        <v>85</v>
      </c>
      <c r="I25" s="368" t="s">
        <v>83</v>
      </c>
      <c r="J25" s="368" t="s">
        <v>84</v>
      </c>
      <c r="K25" s="368" t="s">
        <v>81</v>
      </c>
      <c r="L25" s="74"/>
      <c r="M25" s="75"/>
      <c r="N25" s="75"/>
      <c r="O25" s="75"/>
      <c r="P25" s="75"/>
      <c r="Q25" s="75"/>
      <c r="R25" s="75"/>
      <c r="S25" s="75"/>
      <c r="T25" s="68"/>
      <c r="U25" s="68"/>
      <c r="V25" s="68"/>
      <c r="W25" s="68"/>
      <c r="X25" s="68"/>
      <c r="Y25" s="68"/>
      <c r="Z25" s="68"/>
      <c r="AA25" s="68"/>
      <c r="AB25" s="68"/>
      <c r="AC25" s="68"/>
      <c r="AD25" s="68"/>
      <c r="AE25" s="68"/>
      <c r="AF25" s="68"/>
      <c r="AG25" s="68"/>
      <c r="AH25" s="68"/>
      <c r="AI25" s="68"/>
      <c r="AJ25" s="68"/>
      <c r="AK25" s="68"/>
      <c r="AL25" s="68"/>
      <c r="AM25" s="68"/>
      <c r="AN25" s="68"/>
      <c r="AO25" s="68"/>
      <c r="AP25" s="68"/>
      <c r="AQ25" s="68"/>
      <c r="AR25" s="61"/>
    </row>
    <row r="26" spans="1:46" s="62" customFormat="1" ht="24.95" customHeight="1">
      <c r="A26" s="96"/>
      <c r="B26" s="76"/>
      <c r="C26" s="758" t="s">
        <v>86</v>
      </c>
      <c r="D26" s="758"/>
      <c r="E26" s="346">
        <v>114996.89</v>
      </c>
      <c r="F26" s="346">
        <v>1610617.39</v>
      </c>
      <c r="G26" s="243" t="s">
        <v>55</v>
      </c>
      <c r="H26" s="243" t="s">
        <v>55</v>
      </c>
      <c r="I26" s="243" t="s">
        <v>55</v>
      </c>
      <c r="J26" s="241">
        <v>8695672.3800000008</v>
      </c>
      <c r="K26" s="241">
        <v>8695672.3800000008</v>
      </c>
      <c r="L26" s="74"/>
      <c r="M26" s="75"/>
      <c r="N26" s="75"/>
      <c r="O26" s="75"/>
      <c r="P26" s="75"/>
      <c r="Q26" s="75"/>
      <c r="R26" s="75"/>
      <c r="S26" s="75"/>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1"/>
    </row>
    <row r="27" spans="1:46" s="62" customFormat="1" ht="24.95" customHeight="1">
      <c r="A27" s="96"/>
      <c r="B27" s="76"/>
      <c r="C27" s="758" t="s">
        <v>87</v>
      </c>
      <c r="D27" s="758"/>
      <c r="E27" s="346">
        <v>41744.5</v>
      </c>
      <c r="F27" s="346">
        <v>51181.45</v>
      </c>
      <c r="G27" s="243" t="s">
        <v>55</v>
      </c>
      <c r="H27" s="241">
        <v>270.91000000000003</v>
      </c>
      <c r="I27" s="241">
        <v>11214.03</v>
      </c>
      <c r="J27" s="241">
        <v>99439.77</v>
      </c>
      <c r="K27" s="241">
        <v>110924.71</v>
      </c>
      <c r="L27" s="74"/>
      <c r="M27" s="75"/>
      <c r="N27" s="75"/>
      <c r="O27" s="75"/>
      <c r="P27" s="75"/>
      <c r="Q27" s="75"/>
      <c r="R27" s="75"/>
      <c r="S27" s="75"/>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1"/>
    </row>
    <row r="28" spans="1:46" s="62" customFormat="1" ht="24.95" customHeight="1">
      <c r="A28" s="96"/>
      <c r="B28" s="76"/>
      <c r="C28" s="758" t="s">
        <v>88</v>
      </c>
      <c r="D28" s="758"/>
      <c r="E28" s="346">
        <v>76.22</v>
      </c>
      <c r="F28" s="346">
        <v>53.91</v>
      </c>
      <c r="G28" s="243" t="s">
        <v>55</v>
      </c>
      <c r="H28" s="243" t="s">
        <v>55</v>
      </c>
      <c r="I28" s="243" t="s">
        <v>55</v>
      </c>
      <c r="J28" s="243">
        <v>69.709999999999994</v>
      </c>
      <c r="K28" s="243">
        <v>69.709999999999994</v>
      </c>
      <c r="L28" s="74"/>
      <c r="M28" s="75"/>
      <c r="N28" s="75"/>
      <c r="O28" s="75"/>
      <c r="P28" s="75"/>
      <c r="Q28" s="75"/>
      <c r="R28" s="75"/>
      <c r="S28" s="75"/>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1"/>
    </row>
    <row r="29" spans="1:46" s="62" customFormat="1" ht="24.95" customHeight="1">
      <c r="A29" s="96"/>
      <c r="B29" s="76"/>
      <c r="C29" s="758" t="s">
        <v>89</v>
      </c>
      <c r="D29" s="758"/>
      <c r="E29" s="346">
        <v>997.31</v>
      </c>
      <c r="F29" s="346">
        <v>1320.9</v>
      </c>
      <c r="G29" s="243" t="s">
        <v>55</v>
      </c>
      <c r="H29" s="243" t="s">
        <v>55</v>
      </c>
      <c r="I29" s="243">
        <v>10.38</v>
      </c>
      <c r="J29" s="241">
        <v>1207.82</v>
      </c>
      <c r="K29" s="241">
        <v>1218.2</v>
      </c>
      <c r="L29" s="74"/>
      <c r="M29" s="75"/>
      <c r="N29" s="75"/>
      <c r="O29" s="75"/>
      <c r="P29" s="75"/>
      <c r="Q29" s="75"/>
      <c r="R29" s="75"/>
      <c r="S29" s="75"/>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1"/>
    </row>
    <row r="30" spans="1:46" s="62" customFormat="1" ht="24.95" customHeight="1">
      <c r="A30" s="96"/>
      <c r="B30" s="76"/>
      <c r="C30" s="758" t="s">
        <v>90</v>
      </c>
      <c r="D30" s="758"/>
      <c r="E30" s="346">
        <v>1678.55</v>
      </c>
      <c r="F30" s="346">
        <v>5656.74</v>
      </c>
      <c r="G30" s="243" t="s">
        <v>55</v>
      </c>
      <c r="H30" s="243" t="s">
        <v>55</v>
      </c>
      <c r="I30" s="243" t="s">
        <v>55</v>
      </c>
      <c r="J30" s="241">
        <v>177737</v>
      </c>
      <c r="K30" s="241">
        <v>177737</v>
      </c>
      <c r="L30" s="74"/>
      <c r="M30" s="75"/>
      <c r="N30" s="75"/>
      <c r="O30" s="75"/>
      <c r="P30" s="75"/>
      <c r="Q30" s="75"/>
      <c r="R30" s="75"/>
      <c r="S30" s="75"/>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1"/>
    </row>
    <row r="31" spans="1:46" s="62" customFormat="1" ht="24.95" customHeight="1">
      <c r="A31" s="96"/>
      <c r="B31" s="76"/>
      <c r="C31" s="758" t="s">
        <v>91</v>
      </c>
      <c r="D31" s="758"/>
      <c r="E31" s="379">
        <v>36901672.399999999</v>
      </c>
      <c r="F31" s="379">
        <v>38395690.359999999</v>
      </c>
      <c r="G31" s="243" t="s">
        <v>55</v>
      </c>
      <c r="H31" s="243" t="s">
        <v>55</v>
      </c>
      <c r="I31" s="243" t="s">
        <v>92</v>
      </c>
      <c r="J31" s="241">
        <v>55127599.609999999</v>
      </c>
      <c r="K31" s="241">
        <v>63466272.869999997</v>
      </c>
      <c r="L31" s="74"/>
      <c r="M31" s="75"/>
      <c r="N31" s="75"/>
      <c r="O31" s="75"/>
      <c r="P31" s="75"/>
      <c r="Q31" s="75"/>
      <c r="R31" s="75"/>
      <c r="S31" s="75"/>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1"/>
    </row>
    <row r="32" spans="1:46" s="62" customFormat="1" ht="24.95" customHeight="1">
      <c r="A32" s="96"/>
      <c r="B32" s="76"/>
      <c r="C32" s="758" t="s">
        <v>93</v>
      </c>
      <c r="D32" s="758"/>
      <c r="E32" s="242" t="s">
        <v>55</v>
      </c>
      <c r="F32" s="242" t="s">
        <v>55</v>
      </c>
      <c r="G32" s="243" t="s">
        <v>55</v>
      </c>
      <c r="H32" s="243">
        <v>427.13</v>
      </c>
      <c r="I32" s="243" t="s">
        <v>55</v>
      </c>
      <c r="J32" s="243" t="s">
        <v>55</v>
      </c>
      <c r="K32" s="243" t="s">
        <v>55</v>
      </c>
      <c r="L32" s="74"/>
      <c r="M32" s="75"/>
      <c r="N32" s="75"/>
      <c r="O32" s="75"/>
      <c r="P32" s="75"/>
      <c r="Q32" s="75"/>
      <c r="R32" s="75"/>
      <c r="S32" s="75"/>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1"/>
    </row>
    <row r="33" spans="1:46" s="62" customFormat="1" ht="24.95" customHeight="1">
      <c r="A33" s="96"/>
      <c r="B33" s="76"/>
      <c r="C33" s="758" t="s">
        <v>94</v>
      </c>
      <c r="D33" s="758"/>
      <c r="E33" s="242" t="s">
        <v>55</v>
      </c>
      <c r="F33" s="242" t="s">
        <v>55</v>
      </c>
      <c r="G33" s="243" t="s">
        <v>55</v>
      </c>
      <c r="H33" s="243" t="s">
        <v>55</v>
      </c>
      <c r="I33" s="243" t="s">
        <v>55</v>
      </c>
      <c r="J33" s="241">
        <v>869172.51</v>
      </c>
      <c r="K33" s="241">
        <v>869172.51</v>
      </c>
      <c r="L33" s="74"/>
      <c r="M33" s="75"/>
      <c r="N33" s="75"/>
      <c r="O33" s="75"/>
      <c r="P33" s="75"/>
      <c r="Q33" s="75"/>
      <c r="R33" s="75"/>
      <c r="S33" s="75"/>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1"/>
    </row>
    <row r="34" spans="1:46" s="62" customFormat="1" ht="24.95" customHeight="1">
      <c r="A34" s="96"/>
      <c r="B34" s="76"/>
      <c r="C34" s="775" t="s">
        <v>822</v>
      </c>
      <c r="D34" s="775"/>
      <c r="E34" s="384">
        <v>37061165.859999999</v>
      </c>
      <c r="F34" s="384">
        <v>40064520.740000002</v>
      </c>
      <c r="G34" s="385" t="s">
        <v>55</v>
      </c>
      <c r="H34" s="385">
        <v>698.04</v>
      </c>
      <c r="I34" s="328">
        <v>8349897.6699999999</v>
      </c>
      <c r="J34" s="328">
        <v>64970898.789999999</v>
      </c>
      <c r="K34" s="335">
        <v>73321494.5</v>
      </c>
      <c r="L34" s="74"/>
      <c r="M34" s="75"/>
      <c r="N34" s="75"/>
      <c r="O34" s="75"/>
      <c r="P34" s="75"/>
      <c r="Q34" s="75"/>
      <c r="R34" s="75"/>
      <c r="S34" s="75"/>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1"/>
    </row>
    <row r="35" spans="1:46" s="62" customFormat="1" ht="24.95" customHeight="1">
      <c r="A35" s="96"/>
      <c r="B35" s="76"/>
      <c r="C35" s="809" t="s">
        <v>95</v>
      </c>
      <c r="D35" s="809"/>
      <c r="E35" s="807">
        <v>2022</v>
      </c>
      <c r="F35" s="807">
        <v>2023</v>
      </c>
      <c r="G35" s="803">
        <v>2024</v>
      </c>
      <c r="H35" s="803"/>
      <c r="I35" s="803"/>
      <c r="J35" s="803"/>
      <c r="K35" s="803"/>
      <c r="L35" s="74"/>
      <c r="M35" s="75"/>
      <c r="N35" s="75"/>
      <c r="O35" s="75"/>
      <c r="P35" s="75"/>
      <c r="Q35" s="75"/>
      <c r="R35" s="75"/>
      <c r="S35" s="75"/>
      <c r="T35" s="68"/>
      <c r="U35" s="68"/>
      <c r="V35" s="68"/>
      <c r="W35" s="68"/>
      <c r="X35" s="68"/>
      <c r="Y35" s="68"/>
      <c r="Z35" s="68"/>
      <c r="AA35" s="68"/>
      <c r="AB35" s="68"/>
      <c r="AC35" s="68"/>
      <c r="AD35" s="68"/>
      <c r="AE35" s="68"/>
      <c r="AF35" s="68"/>
      <c r="AG35" s="68"/>
      <c r="AH35" s="68"/>
      <c r="AI35" s="68"/>
      <c r="AJ35" s="68"/>
      <c r="AK35" s="68"/>
      <c r="AL35" s="68"/>
      <c r="AM35" s="68"/>
      <c r="AN35" s="68"/>
      <c r="AO35" s="68"/>
      <c r="AP35" s="68"/>
      <c r="AQ35" s="68"/>
      <c r="AR35" s="61"/>
    </row>
    <row r="36" spans="1:46" s="62" customFormat="1" ht="24.95" customHeight="1">
      <c r="A36" s="96"/>
      <c r="B36" s="76"/>
      <c r="C36" s="806"/>
      <c r="D36" s="806"/>
      <c r="E36" s="808"/>
      <c r="F36" s="808"/>
      <c r="G36" s="368" t="s">
        <v>82</v>
      </c>
      <c r="H36" s="368" t="s">
        <v>85</v>
      </c>
      <c r="I36" s="368" t="s">
        <v>83</v>
      </c>
      <c r="J36" s="368" t="s">
        <v>84</v>
      </c>
      <c r="K36" s="368" t="s">
        <v>81</v>
      </c>
      <c r="L36" s="74"/>
      <c r="M36" s="75"/>
      <c r="N36" s="75"/>
      <c r="O36" s="75"/>
      <c r="P36" s="75"/>
      <c r="Q36" s="75"/>
      <c r="R36" s="75"/>
      <c r="S36" s="75"/>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c r="AR36" s="61"/>
    </row>
    <row r="37" spans="1:46" s="62" customFormat="1" ht="24.95" customHeight="1">
      <c r="A37" s="96"/>
      <c r="B37" s="76"/>
      <c r="C37" s="758" t="s">
        <v>96</v>
      </c>
      <c r="D37" s="758"/>
      <c r="E37" s="379">
        <v>139741.85</v>
      </c>
      <c r="F37" s="379">
        <v>222323.33</v>
      </c>
      <c r="G37" s="247">
        <v>2484.92</v>
      </c>
      <c r="H37" s="243">
        <v>499</v>
      </c>
      <c r="I37" s="247">
        <v>115464</v>
      </c>
      <c r="J37" s="247">
        <v>244084</v>
      </c>
      <c r="K37" s="247">
        <v>362531</v>
      </c>
      <c r="L37" s="74"/>
      <c r="M37" s="75"/>
      <c r="N37" s="75"/>
      <c r="O37" s="75"/>
      <c r="P37" s="75"/>
      <c r="Q37" s="75"/>
      <c r="R37" s="75"/>
      <c r="S37" s="75"/>
      <c r="T37" s="68"/>
      <c r="U37" s="68"/>
      <c r="V37" s="68"/>
      <c r="W37" s="68"/>
      <c r="X37" s="68"/>
      <c r="Y37" s="68"/>
      <c r="Z37" s="68"/>
      <c r="AA37" s="68"/>
      <c r="AB37" s="68"/>
      <c r="AC37" s="68"/>
      <c r="AD37" s="68"/>
      <c r="AE37" s="68"/>
      <c r="AF37" s="68"/>
      <c r="AG37" s="68"/>
      <c r="AH37" s="68"/>
      <c r="AI37" s="68"/>
      <c r="AJ37" s="68"/>
      <c r="AK37" s="68"/>
      <c r="AL37" s="68"/>
      <c r="AM37" s="68"/>
      <c r="AN37" s="68"/>
      <c r="AO37" s="68"/>
      <c r="AP37" s="68"/>
      <c r="AQ37" s="68"/>
      <c r="AR37" s="61"/>
    </row>
    <row r="38" spans="1:46" s="62" customFormat="1" ht="24.95" customHeight="1">
      <c r="A38" s="96"/>
      <c r="B38" s="76"/>
      <c r="C38" s="758" t="s">
        <v>97</v>
      </c>
      <c r="D38" s="758"/>
      <c r="E38" s="379">
        <v>1717.82</v>
      </c>
      <c r="F38" s="379">
        <v>3101.94</v>
      </c>
      <c r="G38" s="243" t="s">
        <v>55</v>
      </c>
      <c r="H38" s="243" t="s">
        <v>55</v>
      </c>
      <c r="I38" s="247">
        <v>2312</v>
      </c>
      <c r="J38" s="243" t="s">
        <v>55</v>
      </c>
      <c r="K38" s="247">
        <v>2312</v>
      </c>
      <c r="L38" s="74"/>
      <c r="M38" s="75"/>
      <c r="N38" s="75"/>
      <c r="O38" s="75"/>
      <c r="P38" s="75"/>
      <c r="Q38" s="75"/>
      <c r="R38" s="75"/>
      <c r="S38" s="75"/>
      <c r="T38" s="68"/>
      <c r="U38" s="68"/>
      <c r="V38" s="68"/>
      <c r="W38" s="68"/>
      <c r="X38" s="68"/>
      <c r="Y38" s="68"/>
      <c r="Z38" s="68"/>
      <c r="AA38" s="68"/>
      <c r="AB38" s="68"/>
      <c r="AC38" s="68"/>
      <c r="AD38" s="68"/>
      <c r="AE38" s="68"/>
      <c r="AF38" s="68"/>
      <c r="AG38" s="68"/>
      <c r="AH38" s="68"/>
      <c r="AI38" s="68"/>
      <c r="AJ38" s="68"/>
      <c r="AK38" s="68"/>
      <c r="AL38" s="68"/>
      <c r="AM38" s="68"/>
      <c r="AN38" s="68"/>
      <c r="AO38" s="68"/>
      <c r="AP38" s="68"/>
      <c r="AQ38" s="68"/>
      <c r="AR38" s="61"/>
    </row>
    <row r="39" spans="1:46" s="62" customFormat="1" ht="24.95" customHeight="1">
      <c r="A39" s="96"/>
      <c r="B39" s="76"/>
      <c r="C39" s="758" t="s">
        <v>98</v>
      </c>
      <c r="D39" s="758"/>
      <c r="E39" s="242" t="s">
        <v>55</v>
      </c>
      <c r="F39" s="242">
        <v>29.7</v>
      </c>
      <c r="G39" s="243" t="s">
        <v>55</v>
      </c>
      <c r="H39" s="243" t="s">
        <v>55</v>
      </c>
      <c r="I39" s="243" t="s">
        <v>55</v>
      </c>
      <c r="J39" s="243" t="s">
        <v>55</v>
      </c>
      <c r="K39" s="243" t="s">
        <v>55</v>
      </c>
      <c r="L39" s="74"/>
      <c r="M39" s="75"/>
      <c r="N39" s="75"/>
      <c r="O39" s="75"/>
      <c r="P39" s="75"/>
      <c r="Q39" s="75"/>
      <c r="R39" s="75"/>
      <c r="S39" s="75"/>
      <c r="T39" s="68"/>
      <c r="U39" s="68"/>
      <c r="V39" s="68"/>
      <c r="W39" s="68"/>
      <c r="X39" s="68"/>
      <c r="Y39" s="68"/>
      <c r="Z39" s="68"/>
      <c r="AA39" s="68"/>
      <c r="AB39" s="68"/>
      <c r="AC39" s="68"/>
      <c r="AD39" s="68"/>
      <c r="AE39" s="68"/>
      <c r="AF39" s="68"/>
      <c r="AG39" s="68"/>
      <c r="AH39" s="68"/>
      <c r="AI39" s="68"/>
      <c r="AJ39" s="68"/>
      <c r="AK39" s="68"/>
      <c r="AL39" s="68"/>
      <c r="AM39" s="68"/>
      <c r="AN39" s="68"/>
      <c r="AO39" s="68"/>
      <c r="AP39" s="68"/>
      <c r="AQ39" s="68"/>
      <c r="AR39" s="61"/>
    </row>
    <row r="40" spans="1:46" s="62" customFormat="1" ht="24.95" customHeight="1">
      <c r="A40" s="96"/>
      <c r="B40" s="76"/>
      <c r="C40" s="775" t="s">
        <v>823</v>
      </c>
      <c r="D40" s="775"/>
      <c r="E40" s="384">
        <v>141459.66</v>
      </c>
      <c r="F40" s="384">
        <v>225454.96</v>
      </c>
      <c r="G40" s="328">
        <v>2483.92</v>
      </c>
      <c r="H40" s="385">
        <v>498.97</v>
      </c>
      <c r="I40" s="328">
        <v>117775.94</v>
      </c>
      <c r="J40" s="328">
        <v>244084.04</v>
      </c>
      <c r="K40" s="335">
        <v>364842.87</v>
      </c>
      <c r="L40" s="74"/>
      <c r="M40" s="75"/>
      <c r="N40" s="75"/>
      <c r="O40" s="75"/>
      <c r="P40" s="75"/>
      <c r="Q40" s="75"/>
      <c r="R40" s="75"/>
      <c r="S40" s="75"/>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1"/>
    </row>
    <row r="41" spans="1:46" s="62" customFormat="1" ht="24.95" customHeight="1">
      <c r="A41" s="96"/>
      <c r="B41" s="76"/>
      <c r="C41" s="810" t="s">
        <v>99</v>
      </c>
      <c r="D41" s="810"/>
      <c r="E41" s="380">
        <v>37202625.520000003</v>
      </c>
      <c r="F41" s="380">
        <v>40289975.710000001</v>
      </c>
      <c r="G41" s="334">
        <v>2484.92</v>
      </c>
      <c r="H41" s="386">
        <v>1197</v>
      </c>
      <c r="I41" s="386">
        <v>8467674</v>
      </c>
      <c r="J41" s="386">
        <v>65214983</v>
      </c>
      <c r="K41" s="386">
        <v>73686337</v>
      </c>
      <c r="L41" s="74"/>
      <c r="M41" s="75"/>
      <c r="N41" s="75"/>
      <c r="O41" s="75"/>
      <c r="P41" s="75"/>
      <c r="Q41" s="75"/>
      <c r="R41" s="75"/>
      <c r="S41" s="75"/>
      <c r="T41" s="68"/>
      <c r="U41" s="68"/>
      <c r="V41" s="68"/>
      <c r="W41" s="68"/>
      <c r="X41" s="68"/>
      <c r="Y41" s="68"/>
      <c r="Z41" s="68"/>
      <c r="AA41" s="68"/>
      <c r="AB41" s="68"/>
      <c r="AC41" s="68"/>
      <c r="AD41" s="68"/>
      <c r="AE41" s="68"/>
      <c r="AF41" s="68"/>
      <c r="AG41" s="68"/>
      <c r="AH41" s="68"/>
      <c r="AI41" s="68"/>
      <c r="AJ41" s="68"/>
      <c r="AK41" s="68"/>
      <c r="AL41" s="68"/>
      <c r="AM41" s="68"/>
      <c r="AN41" s="68"/>
      <c r="AO41" s="68"/>
      <c r="AP41" s="68"/>
      <c r="AQ41" s="68"/>
      <c r="AR41" s="61"/>
    </row>
    <row r="42" spans="1:46" s="62" customFormat="1" ht="43.5" customHeight="1">
      <c r="A42" s="96"/>
      <c r="B42" s="76"/>
      <c r="C42" s="779" t="s">
        <v>825</v>
      </c>
      <c r="D42" s="761"/>
      <c r="E42" s="761"/>
      <c r="F42" s="761"/>
      <c r="G42" s="761"/>
      <c r="H42" s="761"/>
      <c r="I42" s="761"/>
      <c r="J42" s="220"/>
      <c r="K42" s="220"/>
      <c r="L42" s="365"/>
      <c r="N42" s="74"/>
      <c r="O42" s="75"/>
      <c r="P42" s="75"/>
      <c r="Q42" s="75"/>
      <c r="R42" s="75"/>
      <c r="S42" s="75"/>
      <c r="T42" s="75"/>
      <c r="U42" s="75"/>
      <c r="V42" s="68"/>
      <c r="W42" s="68"/>
      <c r="X42" s="68"/>
      <c r="Y42" s="68"/>
      <c r="Z42" s="68"/>
      <c r="AA42" s="68"/>
      <c r="AB42" s="68"/>
      <c r="AC42" s="68"/>
      <c r="AD42" s="68"/>
      <c r="AE42" s="68"/>
      <c r="AF42" s="68"/>
      <c r="AG42" s="68"/>
      <c r="AH42" s="68"/>
      <c r="AI42" s="68"/>
      <c r="AJ42" s="68"/>
      <c r="AK42" s="68"/>
      <c r="AL42" s="68"/>
      <c r="AM42" s="68"/>
      <c r="AN42" s="68"/>
      <c r="AO42" s="68"/>
      <c r="AP42" s="68"/>
      <c r="AQ42" s="68"/>
      <c r="AR42" s="68"/>
      <c r="AS42" s="68"/>
      <c r="AT42" s="61"/>
    </row>
    <row r="43" spans="1:46" s="62" customFormat="1" ht="35.1" customHeight="1">
      <c r="A43" s="96"/>
      <c r="B43" s="76"/>
      <c r="C43" s="781" t="s">
        <v>824</v>
      </c>
      <c r="D43" s="782"/>
      <c r="E43" s="782"/>
      <c r="F43" s="782"/>
      <c r="G43" s="782"/>
      <c r="H43" s="782"/>
      <c r="I43" s="782"/>
      <c r="J43" s="219"/>
      <c r="K43" s="219"/>
      <c r="L43" s="246"/>
      <c r="N43" s="74"/>
      <c r="O43" s="75"/>
      <c r="P43" s="75"/>
      <c r="Q43" s="75"/>
      <c r="R43" s="75"/>
      <c r="S43" s="75"/>
      <c r="T43" s="75"/>
      <c r="U43" s="75"/>
      <c r="V43" s="68"/>
      <c r="W43" s="68"/>
      <c r="X43" s="68"/>
      <c r="Y43" s="68"/>
      <c r="Z43" s="68"/>
      <c r="AA43" s="68"/>
      <c r="AB43" s="68"/>
      <c r="AC43" s="68"/>
      <c r="AD43" s="68"/>
      <c r="AE43" s="68"/>
      <c r="AF43" s="68"/>
      <c r="AG43" s="68"/>
      <c r="AH43" s="68"/>
      <c r="AI43" s="68"/>
      <c r="AJ43" s="68"/>
      <c r="AK43" s="68"/>
      <c r="AL43" s="68"/>
      <c r="AM43" s="68"/>
      <c r="AN43" s="68"/>
      <c r="AO43" s="68"/>
      <c r="AP43" s="68"/>
      <c r="AQ43" s="68"/>
      <c r="AR43" s="68"/>
      <c r="AS43" s="68"/>
      <c r="AT43" s="61"/>
    </row>
    <row r="44" spans="1:46" s="62" customFormat="1" ht="24.95" customHeight="1">
      <c r="A44" s="96"/>
      <c r="B44" s="76"/>
      <c r="C44" s="65"/>
      <c r="D44" s="65"/>
      <c r="E44" s="65"/>
      <c r="F44" s="65"/>
      <c r="N44" s="74"/>
      <c r="O44" s="75"/>
      <c r="P44" s="75"/>
      <c r="Q44" s="75"/>
      <c r="R44" s="75"/>
      <c r="S44" s="75"/>
      <c r="T44" s="75"/>
      <c r="U44" s="75"/>
      <c r="V44" s="68"/>
      <c r="W44" s="68"/>
      <c r="X44" s="68"/>
      <c r="Y44" s="68"/>
      <c r="Z44" s="68"/>
      <c r="AA44" s="68"/>
      <c r="AB44" s="68"/>
      <c r="AC44" s="68"/>
      <c r="AD44" s="68"/>
      <c r="AE44" s="68"/>
      <c r="AF44" s="68"/>
      <c r="AG44" s="68"/>
      <c r="AH44" s="68"/>
      <c r="AI44" s="68"/>
      <c r="AJ44" s="68"/>
      <c r="AK44" s="68"/>
      <c r="AL44" s="68"/>
      <c r="AM44" s="68"/>
      <c r="AN44" s="68"/>
      <c r="AO44" s="68"/>
      <c r="AP44" s="68"/>
      <c r="AQ44" s="68"/>
      <c r="AR44" s="68"/>
      <c r="AS44" s="68"/>
      <c r="AT44" s="61"/>
    </row>
    <row r="45" spans="1:46" s="62" customFormat="1" ht="24.95" customHeight="1" thickBot="1">
      <c r="A45" s="96"/>
      <c r="B45" s="76"/>
      <c r="C45" s="766" t="s">
        <v>826</v>
      </c>
      <c r="D45" s="766"/>
      <c r="E45" s="329">
        <v>2022</v>
      </c>
      <c r="F45" s="329">
        <v>2023</v>
      </c>
      <c r="G45" s="330">
        <v>2024</v>
      </c>
      <c r="N45" s="74"/>
      <c r="O45" s="75"/>
      <c r="P45" s="75"/>
      <c r="Q45" s="75"/>
      <c r="R45" s="75"/>
      <c r="S45" s="75"/>
      <c r="T45" s="75"/>
      <c r="U45" s="75"/>
      <c r="V45" s="68"/>
      <c r="W45" s="68"/>
      <c r="X45" s="68"/>
      <c r="Y45" s="68"/>
      <c r="Z45" s="68"/>
      <c r="AA45" s="68"/>
      <c r="AB45" s="68"/>
      <c r="AC45" s="68"/>
      <c r="AD45" s="68"/>
      <c r="AE45" s="68"/>
      <c r="AF45" s="68"/>
      <c r="AG45" s="68"/>
      <c r="AH45" s="68"/>
      <c r="AI45" s="68"/>
      <c r="AJ45" s="68"/>
      <c r="AK45" s="68"/>
      <c r="AL45" s="68"/>
      <c r="AM45" s="68"/>
      <c r="AN45" s="68"/>
      <c r="AO45" s="68"/>
      <c r="AP45" s="68"/>
      <c r="AQ45" s="68"/>
      <c r="AR45" s="68"/>
      <c r="AS45" s="68"/>
      <c r="AT45" s="61"/>
    </row>
    <row r="46" spans="1:46" s="62" customFormat="1" ht="24.95" customHeight="1">
      <c r="A46" s="96"/>
      <c r="B46" s="76"/>
      <c r="C46" s="758" t="s">
        <v>100</v>
      </c>
      <c r="D46" s="758"/>
      <c r="E46" s="346">
        <v>37012558</v>
      </c>
      <c r="F46" s="346">
        <v>52641144</v>
      </c>
      <c r="G46" s="347">
        <v>69788499</v>
      </c>
      <c r="N46" s="74"/>
      <c r="O46" s="75"/>
      <c r="P46" s="75"/>
      <c r="Q46" s="75"/>
      <c r="R46" s="75"/>
      <c r="S46" s="75"/>
      <c r="T46" s="75"/>
      <c r="U46" s="75"/>
      <c r="V46" s="68"/>
      <c r="W46" s="68"/>
      <c r="X46" s="68"/>
      <c r="Y46" s="68"/>
      <c r="Z46" s="68"/>
      <c r="AA46" s="68"/>
      <c r="AB46" s="68"/>
      <c r="AC46" s="68"/>
      <c r="AD46" s="68"/>
      <c r="AE46" s="68"/>
      <c r="AF46" s="68"/>
      <c r="AG46" s="68"/>
      <c r="AH46" s="68"/>
      <c r="AI46" s="68"/>
      <c r="AJ46" s="68"/>
      <c r="AK46" s="68"/>
      <c r="AL46" s="68"/>
      <c r="AM46" s="68"/>
      <c r="AN46" s="68"/>
      <c r="AO46" s="68"/>
      <c r="AP46" s="68"/>
      <c r="AQ46" s="68"/>
      <c r="AR46" s="68"/>
      <c r="AS46" s="68"/>
      <c r="AT46" s="61"/>
    </row>
    <row r="47" spans="1:46" s="62" customFormat="1" ht="24.95" customHeight="1">
      <c r="A47" s="96"/>
      <c r="B47" s="76"/>
      <c r="C47" s="758" t="s">
        <v>101</v>
      </c>
      <c r="D47" s="758"/>
      <c r="E47" s="346">
        <v>9680619</v>
      </c>
      <c r="F47" s="346">
        <v>14178978</v>
      </c>
      <c r="G47" s="347">
        <v>16075641</v>
      </c>
      <c r="N47" s="74"/>
      <c r="O47" s="75"/>
      <c r="P47" s="75"/>
      <c r="Q47" s="75"/>
      <c r="R47" s="75"/>
      <c r="S47" s="75"/>
      <c r="T47" s="75"/>
      <c r="U47" s="75"/>
      <c r="V47" s="68"/>
      <c r="W47" s="68"/>
      <c r="X47" s="68"/>
      <c r="Y47" s="68"/>
      <c r="Z47" s="68"/>
      <c r="AA47" s="68"/>
      <c r="AB47" s="68"/>
      <c r="AC47" s="68"/>
      <c r="AD47" s="68"/>
      <c r="AE47" s="68"/>
      <c r="AF47" s="68"/>
      <c r="AG47" s="68"/>
      <c r="AH47" s="68"/>
      <c r="AI47" s="68"/>
      <c r="AJ47" s="68"/>
      <c r="AK47" s="68"/>
      <c r="AL47" s="68"/>
      <c r="AM47" s="68"/>
      <c r="AN47" s="68"/>
      <c r="AO47" s="68"/>
      <c r="AP47" s="68"/>
      <c r="AQ47" s="68"/>
      <c r="AR47" s="68"/>
      <c r="AS47" s="68"/>
      <c r="AT47" s="61"/>
    </row>
    <row r="48" spans="1:46" s="62" customFormat="1" ht="24.95" customHeight="1">
      <c r="A48" s="96"/>
      <c r="B48" s="76"/>
      <c r="C48" s="133"/>
      <c r="D48" s="133"/>
      <c r="E48" s="133"/>
      <c r="F48" s="133"/>
      <c r="N48" s="74"/>
      <c r="O48" s="75"/>
      <c r="P48" s="75"/>
      <c r="Q48" s="75"/>
      <c r="R48" s="75"/>
      <c r="S48" s="75"/>
      <c r="T48" s="75"/>
      <c r="U48" s="75"/>
      <c r="V48" s="68"/>
      <c r="W48" s="68"/>
      <c r="X48" s="68"/>
      <c r="Y48" s="68"/>
      <c r="Z48" s="68"/>
      <c r="AA48" s="68"/>
      <c r="AB48" s="68"/>
      <c r="AC48" s="68"/>
      <c r="AD48" s="68"/>
      <c r="AE48" s="68"/>
      <c r="AF48" s="68"/>
      <c r="AG48" s="68"/>
      <c r="AH48" s="68"/>
      <c r="AI48" s="68"/>
      <c r="AJ48" s="68"/>
      <c r="AK48" s="68"/>
      <c r="AL48" s="68"/>
      <c r="AM48" s="68"/>
      <c r="AN48" s="68"/>
      <c r="AO48" s="68"/>
      <c r="AP48" s="68"/>
      <c r="AQ48" s="68"/>
      <c r="AR48" s="68"/>
      <c r="AS48" s="68"/>
      <c r="AT48" s="61"/>
    </row>
    <row r="49" spans="1:46" s="62" customFormat="1" ht="24.95" customHeight="1">
      <c r="A49" s="96"/>
      <c r="B49" s="76"/>
      <c r="N49" s="74"/>
      <c r="O49" s="75"/>
      <c r="P49" s="75"/>
      <c r="Q49" s="75"/>
      <c r="R49" s="75"/>
      <c r="S49" s="75"/>
      <c r="T49" s="75"/>
      <c r="U49" s="75"/>
      <c r="V49" s="68"/>
      <c r="W49" s="68"/>
      <c r="X49" s="68"/>
      <c r="Y49" s="68"/>
      <c r="Z49" s="68"/>
      <c r="AA49" s="68"/>
      <c r="AB49" s="68"/>
      <c r="AC49" s="68"/>
      <c r="AD49" s="68"/>
      <c r="AE49" s="68"/>
      <c r="AF49" s="68"/>
      <c r="AG49" s="68"/>
      <c r="AH49" s="68"/>
      <c r="AI49" s="68"/>
      <c r="AJ49" s="68"/>
      <c r="AK49" s="68"/>
      <c r="AL49" s="68"/>
      <c r="AM49" s="68"/>
      <c r="AN49" s="68"/>
      <c r="AO49" s="68"/>
      <c r="AP49" s="68"/>
      <c r="AQ49" s="68"/>
      <c r="AR49" s="68"/>
      <c r="AS49" s="68"/>
      <c r="AT49" s="61"/>
    </row>
    <row r="50" spans="1:46" s="62" customFormat="1" ht="24.95" customHeight="1">
      <c r="A50" s="96"/>
      <c r="B50" s="76"/>
      <c r="C50" s="229" t="str">
        <f>Índice!D62</f>
        <v>GRI 302-2</v>
      </c>
      <c r="D50" s="765" t="str">
        <f>Índice!E62</f>
        <v>Consumo de energia fora da organização</v>
      </c>
      <c r="E50" s="777"/>
      <c r="F50" s="777"/>
      <c r="G50" s="777"/>
      <c r="H50" s="777"/>
      <c r="I50" s="778"/>
      <c r="J50" s="53"/>
      <c r="K50" s="53"/>
      <c r="L50" s="771"/>
      <c r="M50" s="772"/>
      <c r="N50" s="74"/>
      <c r="O50" s="75"/>
      <c r="P50" s="75"/>
      <c r="Q50" s="75"/>
      <c r="R50" s="75"/>
      <c r="S50" s="75"/>
      <c r="T50" s="75"/>
      <c r="U50" s="75"/>
      <c r="V50" s="68"/>
      <c r="W50" s="68"/>
      <c r="X50" s="68"/>
      <c r="Y50" s="68"/>
      <c r="Z50" s="68"/>
      <c r="AA50" s="68"/>
      <c r="AB50" s="68"/>
      <c r="AC50" s="68"/>
      <c r="AD50" s="68"/>
      <c r="AE50" s="68"/>
      <c r="AF50" s="68"/>
      <c r="AG50" s="68"/>
      <c r="AH50" s="68"/>
      <c r="AI50" s="68"/>
      <c r="AJ50" s="68"/>
      <c r="AK50" s="68"/>
      <c r="AL50" s="68"/>
      <c r="AM50" s="68"/>
      <c r="AN50" s="68"/>
      <c r="AO50" s="68"/>
      <c r="AP50" s="68"/>
      <c r="AQ50" s="68"/>
      <c r="AR50" s="68"/>
      <c r="AS50" s="68"/>
      <c r="AT50" s="61"/>
    </row>
    <row r="51" spans="1:46" s="62" customFormat="1" ht="24.95" customHeight="1">
      <c r="A51" s="96"/>
      <c r="B51" s="76"/>
      <c r="C51" s="720" t="s">
        <v>820</v>
      </c>
      <c r="D51" s="721"/>
      <c r="E51" s="721"/>
      <c r="F51" s="721"/>
      <c r="G51" s="721"/>
      <c r="H51" s="721"/>
      <c r="I51" s="721"/>
      <c r="J51" s="85"/>
      <c r="M51" s="194"/>
      <c r="N51" s="74"/>
      <c r="O51" s="75"/>
      <c r="P51" s="75"/>
      <c r="Q51" s="75"/>
      <c r="R51" s="75"/>
      <c r="S51" s="75"/>
      <c r="T51" s="75"/>
      <c r="U51" s="75"/>
      <c r="V51" s="68"/>
      <c r="W51" s="68"/>
      <c r="X51" s="68"/>
      <c r="Y51" s="68"/>
      <c r="Z51" s="68"/>
      <c r="AA51" s="68"/>
      <c r="AB51" s="68"/>
      <c r="AC51" s="68"/>
      <c r="AD51" s="68"/>
      <c r="AE51" s="68"/>
      <c r="AF51" s="68"/>
      <c r="AG51" s="68"/>
      <c r="AH51" s="68"/>
      <c r="AI51" s="68"/>
      <c r="AJ51" s="68"/>
      <c r="AK51" s="68"/>
      <c r="AL51" s="68"/>
      <c r="AM51" s="68"/>
      <c r="AN51" s="68"/>
      <c r="AO51" s="68"/>
      <c r="AP51" s="68"/>
      <c r="AQ51" s="68"/>
      <c r="AR51" s="68"/>
      <c r="AS51" s="68"/>
      <c r="AT51" s="61"/>
    </row>
    <row r="52" spans="1:46" s="62" customFormat="1" ht="35.1" customHeight="1" thickBot="1">
      <c r="A52" s="96"/>
      <c r="B52" s="76"/>
      <c r="C52" s="766" t="s">
        <v>829</v>
      </c>
      <c r="D52" s="766"/>
      <c r="E52" s="329">
        <v>2023</v>
      </c>
      <c r="F52" s="330">
        <v>2024</v>
      </c>
      <c r="N52" s="74"/>
      <c r="O52" s="75"/>
      <c r="P52" s="75"/>
      <c r="Q52" s="75"/>
      <c r="R52" s="75"/>
      <c r="S52" s="75"/>
      <c r="T52" s="75"/>
      <c r="U52" s="75"/>
      <c r="V52" s="68"/>
      <c r="W52" s="68"/>
      <c r="X52" s="68"/>
      <c r="Y52" s="68"/>
      <c r="Z52" s="68"/>
      <c r="AA52" s="68"/>
      <c r="AB52" s="68"/>
      <c r="AC52" s="68"/>
      <c r="AD52" s="68"/>
      <c r="AE52" s="68"/>
      <c r="AF52" s="68"/>
      <c r="AG52" s="68"/>
      <c r="AH52" s="68"/>
      <c r="AI52" s="68"/>
      <c r="AJ52" s="68"/>
      <c r="AK52" s="68"/>
      <c r="AL52" s="68"/>
      <c r="AM52" s="68"/>
      <c r="AN52" s="68"/>
      <c r="AO52" s="68"/>
      <c r="AP52" s="68"/>
      <c r="AQ52" s="68"/>
      <c r="AR52" s="68"/>
      <c r="AS52" s="68"/>
      <c r="AT52" s="61"/>
    </row>
    <row r="53" spans="1:46" s="62" customFormat="1" ht="24.95" customHeight="1">
      <c r="A53" s="96"/>
      <c r="B53" s="76"/>
      <c r="C53" s="758" t="s">
        <v>102</v>
      </c>
      <c r="D53" s="758"/>
      <c r="E53" s="344">
        <v>510.5</v>
      </c>
      <c r="F53" s="345">
        <v>554.6</v>
      </c>
      <c r="N53" s="74"/>
      <c r="O53" s="75"/>
      <c r="P53" s="75"/>
      <c r="Q53" s="75"/>
      <c r="R53" s="75"/>
      <c r="S53" s="75"/>
      <c r="T53" s="75"/>
      <c r="U53" s="75"/>
      <c r="V53" s="68"/>
      <c r="W53" s="68"/>
      <c r="X53" s="68"/>
      <c r="Y53" s="68"/>
      <c r="Z53" s="68"/>
      <c r="AA53" s="68"/>
      <c r="AB53" s="68"/>
      <c r="AC53" s="68"/>
      <c r="AD53" s="68"/>
      <c r="AE53" s="68"/>
      <c r="AF53" s="68"/>
      <c r="AG53" s="68"/>
      <c r="AH53" s="68"/>
      <c r="AI53" s="68"/>
      <c r="AJ53" s="68"/>
      <c r="AK53" s="68"/>
      <c r="AL53" s="68"/>
      <c r="AM53" s="68"/>
      <c r="AN53" s="68"/>
      <c r="AO53" s="68"/>
      <c r="AP53" s="68"/>
      <c r="AQ53" s="68"/>
      <c r="AR53" s="68"/>
      <c r="AS53" s="68"/>
      <c r="AT53" s="61"/>
    </row>
    <row r="54" spans="1:46" s="62" customFormat="1" ht="35.1" customHeight="1">
      <c r="A54" s="96"/>
      <c r="B54" s="76"/>
      <c r="C54" s="779" t="s">
        <v>827</v>
      </c>
      <c r="D54" s="761"/>
      <c r="E54" s="761"/>
      <c r="F54" s="761"/>
      <c r="G54" s="761"/>
      <c r="H54" s="761"/>
      <c r="I54" s="761"/>
      <c r="J54" s="387"/>
      <c r="N54" s="74"/>
      <c r="O54" s="75"/>
      <c r="P54" s="75"/>
      <c r="Q54" s="75"/>
      <c r="R54" s="75"/>
      <c r="S54" s="75"/>
      <c r="T54" s="75"/>
      <c r="U54" s="75"/>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1"/>
    </row>
    <row r="55" spans="1:46" s="62" customFormat="1" ht="24.95" customHeight="1">
      <c r="A55" s="96"/>
      <c r="B55" s="76"/>
      <c r="C55" s="367"/>
      <c r="D55" s="220"/>
      <c r="E55" s="220"/>
      <c r="F55" s="220"/>
      <c r="G55" s="220"/>
      <c r="H55" s="220"/>
      <c r="I55" s="220"/>
      <c r="J55" s="220"/>
      <c r="K55" s="220"/>
      <c r="L55" s="365"/>
      <c r="N55" s="74"/>
      <c r="O55" s="75"/>
      <c r="P55" s="75"/>
      <c r="Q55" s="75"/>
      <c r="R55" s="75"/>
      <c r="S55" s="75"/>
      <c r="T55" s="75"/>
      <c r="U55" s="75"/>
      <c r="V55" s="68"/>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1"/>
    </row>
    <row r="56" spans="1:46" s="62" customFormat="1" ht="24.95" customHeight="1">
      <c r="A56" s="96"/>
      <c r="B56" s="76"/>
      <c r="C56" s="229" t="str">
        <f>Índice!D63</f>
        <v>GRI 302-3</v>
      </c>
      <c r="D56" s="765" t="str">
        <f>Índice!E63</f>
        <v>Intensidade energética</v>
      </c>
      <c r="E56" s="777"/>
      <c r="F56" s="777"/>
      <c r="G56" s="777"/>
      <c r="H56" s="777"/>
      <c r="I56" s="778"/>
      <c r="N56" s="74"/>
      <c r="O56" s="75"/>
      <c r="P56" s="75"/>
      <c r="Q56" s="75"/>
      <c r="R56" s="75"/>
      <c r="S56" s="75"/>
      <c r="T56" s="75"/>
      <c r="U56" s="75"/>
      <c r="V56" s="68"/>
      <c r="W56" s="68"/>
      <c r="X56" s="68"/>
      <c r="Y56" s="68"/>
      <c r="Z56" s="68"/>
      <c r="AA56" s="68"/>
      <c r="AB56" s="68"/>
      <c r="AC56" s="68"/>
      <c r="AD56" s="68"/>
      <c r="AE56" s="68"/>
      <c r="AF56" s="68"/>
      <c r="AG56" s="68"/>
      <c r="AH56" s="68"/>
      <c r="AI56" s="68"/>
      <c r="AJ56" s="68"/>
      <c r="AK56" s="68"/>
      <c r="AL56" s="68"/>
      <c r="AM56" s="68"/>
      <c r="AN56" s="68"/>
      <c r="AO56" s="68"/>
      <c r="AP56" s="68"/>
      <c r="AQ56" s="68"/>
      <c r="AR56" s="68"/>
      <c r="AS56" s="68"/>
      <c r="AT56" s="61"/>
    </row>
    <row r="57" spans="1:46" s="62" customFormat="1" ht="24.95" customHeight="1">
      <c r="A57" s="96"/>
      <c r="B57" s="76"/>
      <c r="C57" s="773" t="s">
        <v>966</v>
      </c>
      <c r="D57" s="719"/>
      <c r="E57" s="719"/>
      <c r="F57" s="719"/>
      <c r="G57" s="719"/>
      <c r="H57" s="719"/>
      <c r="I57" s="719"/>
      <c r="J57" s="85"/>
      <c r="M57" s="194"/>
      <c r="N57" s="74"/>
      <c r="O57" s="75"/>
      <c r="P57" s="75"/>
      <c r="Q57" s="75"/>
      <c r="R57" s="75"/>
      <c r="S57" s="75"/>
      <c r="T57" s="75"/>
      <c r="U57" s="75"/>
      <c r="V57" s="68"/>
      <c r="W57" s="68"/>
      <c r="X57" s="68"/>
      <c r="Y57" s="68"/>
      <c r="Z57" s="68"/>
      <c r="AA57" s="68"/>
      <c r="AB57" s="68"/>
      <c r="AC57" s="68"/>
      <c r="AD57" s="68"/>
      <c r="AE57" s="68"/>
      <c r="AF57" s="68"/>
      <c r="AG57" s="68"/>
      <c r="AH57" s="68"/>
      <c r="AI57" s="68"/>
      <c r="AJ57" s="68"/>
      <c r="AK57" s="68"/>
      <c r="AL57" s="68"/>
      <c r="AM57" s="68"/>
      <c r="AN57" s="68"/>
      <c r="AO57" s="68"/>
      <c r="AP57" s="68"/>
      <c r="AQ57" s="68"/>
      <c r="AR57" s="68"/>
      <c r="AS57" s="68"/>
      <c r="AT57" s="61"/>
    </row>
    <row r="58" spans="1:46" s="62" customFormat="1" ht="24.95" customHeight="1" thickBot="1">
      <c r="A58" s="96"/>
      <c r="B58" s="76"/>
      <c r="C58" s="766" t="s">
        <v>967</v>
      </c>
      <c r="D58" s="766"/>
      <c r="E58" s="329">
        <v>2022</v>
      </c>
      <c r="F58" s="329">
        <v>2023</v>
      </c>
      <c r="G58" s="330">
        <v>2024</v>
      </c>
      <c r="N58" s="74"/>
      <c r="O58" s="75"/>
      <c r="P58" s="75"/>
      <c r="Q58" s="75"/>
      <c r="R58" s="75"/>
      <c r="S58" s="75"/>
      <c r="T58" s="75"/>
      <c r="U58" s="75"/>
      <c r="V58" s="68"/>
      <c r="W58" s="68"/>
      <c r="X58" s="68"/>
      <c r="Y58" s="68"/>
      <c r="Z58" s="68"/>
      <c r="AA58" s="68"/>
      <c r="AB58" s="68"/>
      <c r="AC58" s="68"/>
      <c r="AD58" s="68"/>
      <c r="AE58" s="68"/>
      <c r="AF58" s="68"/>
      <c r="AG58" s="68"/>
      <c r="AH58" s="68"/>
      <c r="AI58" s="68"/>
      <c r="AJ58" s="68"/>
      <c r="AK58" s="68"/>
      <c r="AL58" s="68"/>
      <c r="AM58" s="68"/>
      <c r="AN58" s="68"/>
      <c r="AO58" s="68"/>
      <c r="AP58" s="68"/>
      <c r="AQ58" s="68"/>
      <c r="AR58" s="68"/>
      <c r="AS58" s="68"/>
      <c r="AT58" s="61"/>
    </row>
    <row r="59" spans="1:46" s="62" customFormat="1" ht="35.1" customHeight="1">
      <c r="A59" s="96"/>
      <c r="B59" s="76"/>
      <c r="C59" s="758" t="s">
        <v>830</v>
      </c>
      <c r="D59" s="758"/>
      <c r="E59" s="343">
        <v>8.11</v>
      </c>
      <c r="F59" s="343">
        <v>6.41</v>
      </c>
      <c r="G59" s="388">
        <v>5.49</v>
      </c>
      <c r="N59" s="74"/>
      <c r="O59" s="75"/>
      <c r="P59" s="75"/>
      <c r="Q59" s="75"/>
      <c r="R59" s="75"/>
      <c r="S59" s="75"/>
      <c r="T59" s="75"/>
      <c r="U59" s="75"/>
      <c r="V59" s="68"/>
      <c r="W59" s="68"/>
      <c r="X59" s="68"/>
      <c r="Y59" s="68"/>
      <c r="Z59" s="68"/>
      <c r="AA59" s="68"/>
      <c r="AB59" s="68"/>
      <c r="AC59" s="68"/>
      <c r="AD59" s="68"/>
      <c r="AE59" s="68"/>
      <c r="AF59" s="68"/>
      <c r="AG59" s="68"/>
      <c r="AH59" s="68"/>
      <c r="AI59" s="68"/>
      <c r="AJ59" s="68"/>
      <c r="AK59" s="68"/>
      <c r="AL59" s="68"/>
      <c r="AM59" s="68"/>
      <c r="AN59" s="68"/>
      <c r="AO59" s="68"/>
      <c r="AP59" s="68"/>
      <c r="AQ59" s="68"/>
      <c r="AR59" s="68"/>
      <c r="AS59" s="68"/>
      <c r="AT59" s="61"/>
    </row>
    <row r="60" spans="1:46" s="62" customFormat="1" ht="24.95" customHeight="1">
      <c r="A60" s="96"/>
      <c r="B60" s="76"/>
      <c r="C60" s="761" t="s">
        <v>828</v>
      </c>
      <c r="D60" s="761"/>
      <c r="E60" s="761"/>
      <c r="F60" s="761"/>
      <c r="G60" s="761"/>
      <c r="N60" s="74"/>
      <c r="O60" s="75"/>
      <c r="P60" s="75"/>
      <c r="Q60" s="75"/>
      <c r="R60" s="75"/>
      <c r="S60" s="75"/>
      <c r="T60" s="75"/>
      <c r="U60" s="75"/>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1"/>
    </row>
    <row r="61" spans="1:46" s="62" customFormat="1" ht="24.95" customHeight="1">
      <c r="A61" s="96"/>
      <c r="B61" s="76"/>
      <c r="C61" s="761"/>
      <c r="D61" s="761"/>
      <c r="E61" s="761"/>
      <c r="F61" s="761"/>
      <c r="G61" s="761"/>
      <c r="H61" s="87"/>
      <c r="I61" s="87"/>
      <c r="J61" s="87"/>
      <c r="K61" s="87"/>
      <c r="L61" s="87"/>
      <c r="M61" s="77"/>
      <c r="N61" s="74"/>
      <c r="O61" s="75"/>
      <c r="P61" s="75"/>
      <c r="Q61" s="75"/>
      <c r="R61" s="75"/>
      <c r="S61" s="75"/>
      <c r="T61" s="75"/>
      <c r="U61" s="75"/>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1"/>
    </row>
    <row r="62" spans="1:46" s="62" customFormat="1" ht="24.95" customHeight="1">
      <c r="A62" s="96"/>
      <c r="B62" s="76"/>
      <c r="C62" s="87"/>
      <c r="D62" s="87"/>
      <c r="E62" s="87"/>
      <c r="F62" s="87"/>
      <c r="G62" s="87"/>
      <c r="H62" s="87"/>
      <c r="I62" s="87"/>
      <c r="J62" s="87"/>
      <c r="K62" s="87"/>
      <c r="L62" s="87"/>
      <c r="M62" s="77"/>
      <c r="N62" s="74"/>
      <c r="O62" s="75"/>
      <c r="P62" s="75"/>
      <c r="Q62" s="75"/>
      <c r="R62" s="75"/>
      <c r="S62" s="75"/>
      <c r="T62" s="75"/>
      <c r="U62" s="75"/>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1"/>
    </row>
    <row r="63" spans="1:46" s="62" customFormat="1" ht="24.95" customHeight="1">
      <c r="A63" s="96"/>
      <c r="B63" s="76"/>
      <c r="C63" s="87"/>
      <c r="D63" s="87"/>
      <c r="E63" s="87"/>
      <c r="F63" s="87"/>
      <c r="G63" s="87"/>
      <c r="H63" s="87"/>
      <c r="I63" s="87"/>
      <c r="J63" s="87"/>
      <c r="K63" s="87"/>
      <c r="L63" s="87"/>
      <c r="M63" s="77"/>
      <c r="N63" s="74"/>
      <c r="O63" s="75"/>
      <c r="P63" s="75"/>
      <c r="Q63" s="75"/>
      <c r="R63" s="75"/>
      <c r="S63" s="75"/>
      <c r="T63" s="75"/>
      <c r="U63" s="75"/>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1"/>
    </row>
    <row r="64" spans="1:46" s="62" customFormat="1" ht="24.95" customHeight="1">
      <c r="A64" s="96"/>
      <c r="B64" s="76"/>
      <c r="C64" s="87"/>
      <c r="D64" s="87"/>
      <c r="E64" s="87"/>
      <c r="F64" s="87"/>
      <c r="G64" s="87"/>
      <c r="H64" s="87"/>
      <c r="I64" s="87"/>
      <c r="J64" s="87"/>
      <c r="K64" s="87"/>
      <c r="L64" s="87"/>
      <c r="M64" s="77"/>
      <c r="N64" s="74"/>
      <c r="O64" s="75"/>
      <c r="P64" s="75"/>
      <c r="Q64" s="75"/>
      <c r="R64" s="75"/>
      <c r="S64" s="75"/>
      <c r="T64" s="75"/>
      <c r="U64" s="75"/>
      <c r="V64" s="68"/>
      <c r="W64" s="68"/>
      <c r="X64" s="68"/>
      <c r="Y64" s="68"/>
      <c r="Z64" s="68"/>
      <c r="AA64" s="68"/>
      <c r="AB64" s="68"/>
      <c r="AC64" s="68"/>
      <c r="AD64" s="68"/>
      <c r="AE64" s="68"/>
      <c r="AF64" s="68"/>
      <c r="AG64" s="68"/>
      <c r="AH64" s="68"/>
      <c r="AI64" s="68"/>
      <c r="AJ64" s="68"/>
      <c r="AK64" s="68"/>
      <c r="AL64" s="68"/>
      <c r="AM64" s="68"/>
      <c r="AN64" s="68"/>
      <c r="AO64" s="68"/>
      <c r="AP64" s="68"/>
      <c r="AQ64" s="68"/>
      <c r="AR64" s="68"/>
      <c r="AS64" s="68"/>
      <c r="AT64" s="61"/>
    </row>
    <row r="65" spans="1:46" s="62" customFormat="1" ht="24.95" customHeight="1">
      <c r="A65" s="96"/>
      <c r="B65" s="76"/>
      <c r="C65" s="87"/>
      <c r="D65" s="87"/>
      <c r="E65" s="87"/>
      <c r="F65" s="87"/>
      <c r="G65" s="87"/>
      <c r="H65" s="87"/>
      <c r="I65" s="87"/>
      <c r="J65" s="87"/>
      <c r="K65" s="87"/>
      <c r="L65" s="87"/>
      <c r="M65" s="77"/>
      <c r="N65" s="74"/>
      <c r="O65" s="75"/>
      <c r="P65" s="75"/>
      <c r="Q65" s="75"/>
      <c r="R65" s="75"/>
      <c r="S65" s="75"/>
      <c r="T65" s="75"/>
      <c r="U65" s="75"/>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1"/>
    </row>
    <row r="66" spans="1:46" s="62" customFormat="1" ht="24.95" customHeight="1">
      <c r="A66" s="96"/>
      <c r="B66" s="76"/>
      <c r="C66" s="87"/>
      <c r="D66" s="87"/>
      <c r="E66" s="87"/>
      <c r="F66" s="87"/>
      <c r="G66" s="87"/>
      <c r="H66" s="87"/>
      <c r="I66" s="87"/>
      <c r="J66" s="87"/>
      <c r="K66" s="87"/>
      <c r="L66" s="87"/>
      <c r="M66" s="77"/>
      <c r="N66" s="74"/>
      <c r="O66" s="75"/>
      <c r="P66" s="75"/>
      <c r="Q66" s="75"/>
      <c r="R66" s="75"/>
      <c r="S66" s="75"/>
      <c r="T66" s="75"/>
      <c r="U66" s="75"/>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1"/>
    </row>
    <row r="67" spans="1:46" s="62" customFormat="1" ht="24.95" customHeight="1">
      <c r="A67" s="96"/>
      <c r="B67" s="61"/>
    </row>
    <row r="68" spans="1:46" s="62" customFormat="1" ht="24.95" customHeight="1">
      <c r="A68" s="96"/>
      <c r="B68" s="61"/>
    </row>
    <row r="69" spans="1:46" s="62" customFormat="1" ht="24.95" customHeight="1">
      <c r="A69" s="96"/>
      <c r="B69" s="61"/>
    </row>
    <row r="70" spans="1:46" s="62" customFormat="1" ht="24.95" customHeight="1">
      <c r="A70" s="96"/>
      <c r="B70" s="61"/>
    </row>
    <row r="71" spans="1:46" s="62" customFormat="1" ht="24.95" customHeight="1">
      <c r="A71" s="96"/>
      <c r="B71" s="61"/>
    </row>
    <row r="72" spans="1:46" s="62" customFormat="1" ht="24.95" customHeight="1">
      <c r="A72" s="96"/>
      <c r="B72" s="61"/>
    </row>
    <row r="73" spans="1:46" s="62" customFormat="1" ht="24.95" customHeight="1">
      <c r="A73" s="96"/>
      <c r="B73" s="61"/>
    </row>
    <row r="74" spans="1:46" s="62" customFormat="1" ht="24.95" customHeight="1">
      <c r="A74" s="96"/>
      <c r="B74" s="61"/>
    </row>
    <row r="75" spans="1:46" s="62" customFormat="1" ht="24.95" customHeight="1">
      <c r="A75" s="96"/>
      <c r="B75" s="61"/>
    </row>
    <row r="76" spans="1:46" s="62" customFormat="1" ht="24.95" customHeight="1">
      <c r="A76" s="96"/>
      <c r="B76" s="61"/>
    </row>
    <row r="77" spans="1:46" s="62" customFormat="1" ht="24.95" customHeight="1">
      <c r="A77" s="96"/>
      <c r="B77" s="61"/>
    </row>
    <row r="78" spans="1:46" s="62" customFormat="1" ht="24.95" customHeight="1">
      <c r="A78" s="96"/>
      <c r="B78" s="61"/>
    </row>
    <row r="79" spans="1:46" s="62" customFormat="1" ht="24.95" customHeight="1">
      <c r="A79" s="96"/>
      <c r="B79" s="61"/>
    </row>
    <row r="80" spans="1:46" s="62" customFormat="1" ht="24.95" customHeight="1">
      <c r="A80" s="96"/>
      <c r="B80" s="61"/>
    </row>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sheetData>
  <sheetProtection algorithmName="SHA-512" hashValue="hQn9IV1jgy7ozRrZvYVqtJVf/q2mSXCc6s/gd0OB33OaUOpyt9Sv6GIJV+ewIpyx79szhuttbxt4vSqgcqUVeg==" saltValue="iwlmR52bjWSFaDQNllc/fQ==" spinCount="100000" sheet="1" objects="1" scenarios="1" formatColumns="0" formatRows="0" autoFilter="0"/>
  <mergeCells count="44">
    <mergeCell ref="D50:I50"/>
    <mergeCell ref="C51:I51"/>
    <mergeCell ref="C60:G61"/>
    <mergeCell ref="C58:D58"/>
    <mergeCell ref="C59:D59"/>
    <mergeCell ref="C52:D52"/>
    <mergeCell ref="C53:D53"/>
    <mergeCell ref="C54:I54"/>
    <mergeCell ref="D56:I56"/>
    <mergeCell ref="C57:I57"/>
    <mergeCell ref="C38:D38"/>
    <mergeCell ref="C37:D37"/>
    <mergeCell ref="C45:D45"/>
    <mergeCell ref="C46:D46"/>
    <mergeCell ref="C47:D47"/>
    <mergeCell ref="C43:I43"/>
    <mergeCell ref="C42:I42"/>
    <mergeCell ref="C41:D41"/>
    <mergeCell ref="C40:D40"/>
    <mergeCell ref="C39:D39"/>
    <mergeCell ref="E24:E25"/>
    <mergeCell ref="F24:F25"/>
    <mergeCell ref="C24:D25"/>
    <mergeCell ref="C22:I22"/>
    <mergeCell ref="G35:K35"/>
    <mergeCell ref="F35:F36"/>
    <mergeCell ref="E35:E36"/>
    <mergeCell ref="C35:D36"/>
    <mergeCell ref="L6:M6"/>
    <mergeCell ref="L21:M21"/>
    <mergeCell ref="L50:M50"/>
    <mergeCell ref="C29:D29"/>
    <mergeCell ref="C28:D28"/>
    <mergeCell ref="C27:D27"/>
    <mergeCell ref="C26:D26"/>
    <mergeCell ref="D6:I6"/>
    <mergeCell ref="C7:I19"/>
    <mergeCell ref="D21:I21"/>
    <mergeCell ref="C34:D34"/>
    <mergeCell ref="C32:D32"/>
    <mergeCell ref="C31:D31"/>
    <mergeCell ref="C33:D33"/>
    <mergeCell ref="C30:D30"/>
    <mergeCell ref="G24:K24"/>
  </mergeCells>
  <hyperlinks>
    <hyperlink ref="E3" location="Energia!C6" display="GRI 3-3" xr:uid="{7C384B85-8D34-4155-86D6-7F614461D9A2}"/>
    <hyperlink ref="F3" location="Energia!C21" display="GRI 302-1" xr:uid="{A22D3E97-74EC-434C-8ED6-B9817A10CDC6}"/>
    <hyperlink ref="G3" location="Energia!C50" display="GRI 302-2" xr:uid="{DC614713-F771-4C7C-863E-814909DE3B08}"/>
    <hyperlink ref="H3" location="Energia!C56" display="GRI 302-3" xr:uid="{9F3EACDF-632E-493A-B6E3-1E01DF7E6177}"/>
  </hyperlinks>
  <pageMargins left="0.511811024" right="0.511811024" top="0.78740157499999996" bottom="0.78740157499999996" header="0.31496062000000002" footer="0.31496062000000002"/>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86778-0210-49BE-A7FB-BE90467AF3DB}">
  <sheetPr>
    <tabColor rgb="FF00A0A8"/>
  </sheetPr>
  <dimension ref="A1:AT726"/>
  <sheetViews>
    <sheetView showGridLines="0" showRowColHeaders="0" workbookViewId="0">
      <pane xSplit="1" ySplit="2" topLeftCell="B3" activePane="bottomRight" state="frozen"/>
      <selection activeCell="C3" sqref="C3"/>
      <selection pane="topRight" activeCell="C3" sqref="C3"/>
      <selection pane="bottomLeft" activeCell="C3" sqref="C3"/>
      <selection pane="bottomRight"/>
    </sheetView>
  </sheetViews>
  <sheetFormatPr defaultColWidth="0" defaultRowHeight="0" customHeight="1" zeroHeight="1"/>
  <cols>
    <col min="1" max="1" width="33.7109375" style="96" customWidth="1"/>
    <col min="2" max="2" width="3.7109375" style="61" customWidth="1"/>
    <col min="3" max="9" width="20.85546875" style="62" customWidth="1"/>
    <col min="10" max="12" width="14.140625" style="62" customWidth="1"/>
    <col min="13" max="13" width="7.42578125" style="62" customWidth="1"/>
    <col min="14" max="21" width="14.140625" style="62" hidden="1" customWidth="1"/>
    <col min="22" max="23" width="30" style="62" hidden="1" customWidth="1"/>
    <col min="24" max="33" width="18.140625" style="62" hidden="1" customWidth="1"/>
    <col min="34" max="16384" width="0" style="62" hidden="1"/>
  </cols>
  <sheetData>
    <row r="1" spans="1:45" ht="24.95" customHeight="1">
      <c r="A1" s="142"/>
      <c r="B1" s="58"/>
      <c r="C1" s="58"/>
      <c r="D1" s="58"/>
      <c r="E1" s="59"/>
      <c r="F1" s="60"/>
      <c r="G1" s="60"/>
      <c r="H1" s="60"/>
      <c r="I1" s="60"/>
      <c r="J1" s="60"/>
      <c r="K1" s="60"/>
      <c r="L1" s="102"/>
      <c r="M1" s="95"/>
      <c r="O1" s="63"/>
      <c r="P1" s="63"/>
      <c r="Q1" s="63"/>
      <c r="R1" s="63"/>
      <c r="S1" s="63"/>
      <c r="T1" s="63"/>
      <c r="U1" s="64"/>
      <c r="V1" s="65"/>
      <c r="W1" s="65"/>
      <c r="X1" s="65"/>
      <c r="Y1" s="65"/>
      <c r="Z1" s="66"/>
      <c r="AA1" s="65"/>
      <c r="AB1" s="65"/>
      <c r="AC1" s="65"/>
      <c r="AD1" s="65"/>
      <c r="AE1" s="65"/>
      <c r="AF1" s="65"/>
      <c r="AG1" s="65"/>
      <c r="AH1" s="65"/>
      <c r="AI1" s="65"/>
      <c r="AJ1" s="65"/>
      <c r="AK1" s="65"/>
      <c r="AL1" s="65"/>
      <c r="AM1" s="65"/>
      <c r="AN1" s="65"/>
      <c r="AO1" s="66"/>
      <c r="AP1" s="65"/>
      <c r="AQ1" s="65"/>
      <c r="AR1" s="65"/>
      <c r="AS1" s="65"/>
    </row>
    <row r="2" spans="1:45" ht="24.95" customHeight="1">
      <c r="B2" s="60"/>
      <c r="C2" s="97"/>
      <c r="D2" s="60"/>
      <c r="E2" s="95"/>
      <c r="F2" s="95"/>
      <c r="G2" s="95"/>
      <c r="H2" s="95"/>
      <c r="I2" s="95"/>
      <c r="J2" s="60"/>
      <c r="K2" s="60"/>
      <c r="L2" s="102"/>
      <c r="M2" s="95"/>
      <c r="O2" s="63"/>
      <c r="P2" s="63"/>
      <c r="Q2" s="63"/>
      <c r="R2" s="63"/>
      <c r="S2" s="63"/>
      <c r="T2" s="63"/>
      <c r="U2" s="64"/>
      <c r="V2" s="65"/>
      <c r="W2" s="65"/>
      <c r="X2" s="65"/>
      <c r="Y2" s="65"/>
      <c r="Z2" s="66"/>
      <c r="AA2" s="65"/>
      <c r="AB2" s="65"/>
      <c r="AC2" s="65"/>
      <c r="AD2" s="65"/>
      <c r="AE2" s="65"/>
      <c r="AF2" s="65"/>
      <c r="AG2" s="65"/>
      <c r="AH2" s="65"/>
      <c r="AI2" s="65"/>
      <c r="AJ2" s="65"/>
      <c r="AK2" s="65"/>
      <c r="AL2" s="65"/>
      <c r="AM2" s="65"/>
      <c r="AN2" s="65"/>
      <c r="AO2" s="66"/>
      <c r="AP2" s="65"/>
      <c r="AQ2" s="65"/>
      <c r="AR2" s="65"/>
      <c r="AS2" s="65"/>
    </row>
    <row r="3" spans="1:45" ht="24.95" customHeight="1">
      <c r="B3" s="60"/>
      <c r="C3" s="236" t="str">
        <f>Índice!B64</f>
        <v>CAPITAL NATURAL</v>
      </c>
      <c r="D3" s="60"/>
      <c r="E3" s="232" t="s">
        <v>467</v>
      </c>
      <c r="F3" s="232" t="s">
        <v>573</v>
      </c>
      <c r="G3" s="232" t="s">
        <v>574</v>
      </c>
      <c r="H3" s="232" t="s">
        <v>575</v>
      </c>
      <c r="I3" s="232" t="s">
        <v>580</v>
      </c>
      <c r="J3" s="60"/>
      <c r="K3" s="60"/>
      <c r="L3" s="102"/>
      <c r="M3" s="95"/>
      <c r="O3" s="63"/>
      <c r="P3" s="63"/>
      <c r="Q3" s="63"/>
      <c r="R3" s="63"/>
      <c r="S3" s="63"/>
      <c r="T3" s="63"/>
      <c r="U3" s="64"/>
      <c r="V3" s="65"/>
      <c r="W3" s="65"/>
      <c r="X3" s="65"/>
      <c r="Y3" s="65"/>
      <c r="Z3" s="66"/>
      <c r="AA3" s="65"/>
      <c r="AB3" s="65"/>
      <c r="AC3" s="65"/>
      <c r="AD3" s="65"/>
      <c r="AE3" s="65"/>
      <c r="AF3" s="65"/>
      <c r="AG3" s="65"/>
      <c r="AH3" s="65"/>
      <c r="AI3" s="65"/>
      <c r="AJ3" s="65"/>
      <c r="AK3" s="65"/>
      <c r="AL3" s="65"/>
      <c r="AM3" s="65"/>
      <c r="AN3" s="65"/>
      <c r="AO3" s="66"/>
      <c r="AP3" s="65"/>
      <c r="AQ3" s="65"/>
      <c r="AR3" s="65"/>
      <c r="AS3" s="65"/>
    </row>
    <row r="4" spans="1:45" ht="24.95" customHeight="1">
      <c r="B4" s="60"/>
      <c r="C4" s="118" t="str">
        <f>Índice!C64</f>
        <v>Biodiversidade e ecossistemas</v>
      </c>
      <c r="D4" s="60"/>
      <c r="E4" s="147"/>
      <c r="F4" s="147"/>
      <c r="G4" s="147"/>
      <c r="H4" s="147"/>
      <c r="I4" s="147"/>
      <c r="J4" s="60"/>
      <c r="K4" s="60"/>
      <c r="L4" s="102"/>
      <c r="M4" s="95"/>
      <c r="O4" s="63"/>
      <c r="P4" s="63"/>
      <c r="Q4" s="63"/>
      <c r="R4" s="63"/>
      <c r="S4" s="63"/>
      <c r="T4" s="63"/>
      <c r="U4" s="64"/>
      <c r="V4" s="65"/>
      <c r="W4" s="65"/>
      <c r="X4" s="65"/>
      <c r="Y4" s="65"/>
      <c r="Z4" s="66"/>
      <c r="AA4" s="65"/>
      <c r="AB4" s="65"/>
      <c r="AC4" s="65"/>
      <c r="AD4" s="65"/>
      <c r="AE4" s="65"/>
      <c r="AF4" s="65"/>
      <c r="AG4" s="65"/>
      <c r="AH4" s="65"/>
      <c r="AI4" s="65"/>
      <c r="AJ4" s="65"/>
      <c r="AK4" s="65"/>
      <c r="AL4" s="65"/>
      <c r="AM4" s="65"/>
      <c r="AN4" s="65"/>
      <c r="AO4" s="66"/>
      <c r="AP4" s="65"/>
      <c r="AQ4" s="65"/>
      <c r="AR4" s="65"/>
      <c r="AS4" s="65"/>
    </row>
    <row r="5" spans="1:45" ht="24.95" customHeight="1">
      <c r="B5" s="60"/>
      <c r="C5" s="97"/>
      <c r="D5" s="60"/>
      <c r="E5" s="60"/>
      <c r="F5" s="60"/>
      <c r="G5" s="60"/>
      <c r="H5" s="60"/>
      <c r="I5" s="60"/>
      <c r="J5" s="60"/>
      <c r="K5" s="60"/>
      <c r="L5" s="102"/>
      <c r="M5" s="95"/>
      <c r="O5" s="63"/>
      <c r="P5" s="63"/>
      <c r="Q5" s="63"/>
      <c r="R5" s="63"/>
      <c r="S5" s="63"/>
      <c r="T5" s="63"/>
      <c r="U5" s="64"/>
      <c r="V5" s="65"/>
      <c r="W5" s="65"/>
      <c r="X5" s="65"/>
      <c r="Y5" s="65"/>
      <c r="Z5" s="66"/>
      <c r="AA5" s="65"/>
      <c r="AB5" s="65"/>
      <c r="AC5" s="65"/>
      <c r="AD5" s="65"/>
      <c r="AE5" s="65"/>
      <c r="AF5" s="65"/>
      <c r="AG5" s="65"/>
      <c r="AH5" s="65"/>
      <c r="AI5" s="65"/>
      <c r="AJ5" s="65"/>
      <c r="AK5" s="65"/>
      <c r="AL5" s="65"/>
      <c r="AM5" s="65"/>
      <c r="AN5" s="65"/>
      <c r="AO5" s="66"/>
      <c r="AP5" s="65"/>
      <c r="AQ5" s="65"/>
      <c r="AR5" s="65"/>
      <c r="AS5" s="65"/>
    </row>
    <row r="6" spans="1:45" s="150" customFormat="1" ht="24.95" customHeight="1">
      <c r="A6" s="96"/>
      <c r="B6" s="148"/>
      <c r="C6" s="229" t="str">
        <f>Índice!D64</f>
        <v>GRI 3-3</v>
      </c>
      <c r="D6" s="765" t="str">
        <f>Índice!E64</f>
        <v>Biodiversidade, ecossistemas e recursos hídricos</v>
      </c>
      <c r="E6" s="723"/>
      <c r="F6" s="723"/>
      <c r="G6" s="723"/>
      <c r="H6" s="723"/>
      <c r="I6" s="724"/>
      <c r="J6" s="87"/>
      <c r="K6" s="87"/>
      <c r="L6" s="77"/>
      <c r="M6" s="149"/>
    </row>
    <row r="7" spans="1:45" ht="24.95" customHeight="1">
      <c r="B7" s="76"/>
      <c r="C7" s="720" t="s">
        <v>106</v>
      </c>
      <c r="D7" s="721"/>
      <c r="E7" s="721"/>
      <c r="F7" s="721"/>
      <c r="G7" s="721"/>
      <c r="H7" s="721"/>
      <c r="I7" s="721"/>
      <c r="J7" s="85"/>
      <c r="K7" s="85"/>
      <c r="L7" s="85"/>
      <c r="M7" s="73"/>
    </row>
    <row r="8" spans="1:45" ht="24.95" customHeight="1">
      <c r="B8" s="76"/>
      <c r="C8" s="710"/>
      <c r="D8" s="711"/>
      <c r="E8" s="711"/>
      <c r="F8" s="711"/>
      <c r="G8" s="711"/>
      <c r="H8" s="711"/>
      <c r="I8" s="711"/>
      <c r="J8" s="87"/>
      <c r="K8" s="87"/>
      <c r="L8" s="87"/>
      <c r="M8" s="77"/>
    </row>
    <row r="9" spans="1:45" ht="24.95" customHeight="1">
      <c r="B9" s="76"/>
      <c r="C9" s="710"/>
      <c r="D9" s="711"/>
      <c r="E9" s="711"/>
      <c r="F9" s="711"/>
      <c r="G9" s="711"/>
      <c r="H9" s="711"/>
      <c r="I9" s="711"/>
      <c r="J9" s="87"/>
      <c r="K9" s="87"/>
      <c r="L9" s="87"/>
      <c r="M9" s="77"/>
    </row>
    <row r="10" spans="1:45" ht="24.95" customHeight="1">
      <c r="B10" s="76"/>
      <c r="C10" s="710"/>
      <c r="D10" s="711"/>
      <c r="E10" s="711"/>
      <c r="F10" s="711"/>
      <c r="G10" s="711"/>
      <c r="H10" s="711"/>
      <c r="I10" s="711"/>
      <c r="J10" s="87"/>
      <c r="K10" s="87"/>
      <c r="L10" s="87"/>
      <c r="M10" s="77"/>
    </row>
    <row r="11" spans="1:45" ht="24.95" customHeight="1">
      <c r="B11" s="76"/>
      <c r="C11" s="710"/>
      <c r="D11" s="711"/>
      <c r="E11" s="711"/>
      <c r="F11" s="711"/>
      <c r="G11" s="711"/>
      <c r="H11" s="711"/>
      <c r="I11" s="711"/>
      <c r="J11" s="87"/>
      <c r="K11" s="87"/>
      <c r="L11" s="87"/>
      <c r="M11" s="77"/>
    </row>
    <row r="12" spans="1:45" ht="24.95" customHeight="1">
      <c r="B12" s="76"/>
      <c r="C12" s="710"/>
      <c r="D12" s="711"/>
      <c r="E12" s="711"/>
      <c r="F12" s="711"/>
      <c r="G12" s="711"/>
      <c r="H12" s="711"/>
      <c r="I12" s="711"/>
      <c r="J12" s="87"/>
      <c r="K12" s="87"/>
      <c r="L12" s="87"/>
      <c r="M12" s="77"/>
    </row>
    <row r="13" spans="1:45" ht="24.95" customHeight="1">
      <c r="B13" s="76"/>
      <c r="C13" s="710"/>
      <c r="D13" s="711"/>
      <c r="E13" s="711"/>
      <c r="F13" s="711"/>
      <c r="G13" s="711"/>
      <c r="H13" s="711"/>
      <c r="I13" s="711"/>
      <c r="J13" s="87"/>
      <c r="K13" s="87"/>
      <c r="L13" s="87"/>
      <c r="M13" s="77"/>
    </row>
    <row r="14" spans="1:45" ht="24.95" customHeight="1">
      <c r="B14" s="76"/>
      <c r="C14" s="710"/>
      <c r="D14" s="711"/>
      <c r="E14" s="711"/>
      <c r="F14" s="711"/>
      <c r="G14" s="711"/>
      <c r="H14" s="711"/>
      <c r="I14" s="711"/>
      <c r="J14" s="87"/>
      <c r="K14" s="87"/>
      <c r="L14" s="87"/>
      <c r="M14" s="77"/>
    </row>
    <row r="15" spans="1:45" ht="24.95" customHeight="1">
      <c r="B15" s="76"/>
      <c r="C15" s="710"/>
      <c r="D15" s="711"/>
      <c r="E15" s="711"/>
      <c r="F15" s="711"/>
      <c r="G15" s="711"/>
      <c r="H15" s="711"/>
      <c r="I15" s="711"/>
      <c r="J15" s="87"/>
      <c r="K15" s="87"/>
      <c r="L15" s="87"/>
      <c r="M15" s="77"/>
    </row>
    <row r="16" spans="1:45" ht="24.95" customHeight="1">
      <c r="B16" s="76"/>
      <c r="C16" s="710"/>
      <c r="D16" s="711"/>
      <c r="E16" s="711"/>
      <c r="F16" s="711"/>
      <c r="G16" s="711"/>
      <c r="H16" s="711"/>
      <c r="I16" s="711"/>
      <c r="J16" s="87"/>
      <c r="K16" s="87"/>
      <c r="L16" s="87"/>
      <c r="M16" s="77"/>
    </row>
    <row r="17" spans="1:46" ht="24.95" customHeight="1">
      <c r="B17" s="76"/>
      <c r="C17" s="710"/>
      <c r="D17" s="711"/>
      <c r="E17" s="711"/>
      <c r="F17" s="711"/>
      <c r="G17" s="711"/>
      <c r="H17" s="711"/>
      <c r="I17" s="711"/>
      <c r="J17" s="87"/>
      <c r="K17" s="87"/>
      <c r="L17" s="87"/>
      <c r="M17" s="77"/>
    </row>
    <row r="18" spans="1:46" ht="24.95" customHeight="1">
      <c r="B18" s="76"/>
      <c r="C18" s="710"/>
      <c r="D18" s="711"/>
      <c r="E18" s="711"/>
      <c r="F18" s="711"/>
      <c r="G18" s="711"/>
      <c r="H18" s="711"/>
      <c r="I18" s="711"/>
      <c r="J18" s="87"/>
      <c r="K18" s="87"/>
      <c r="L18" s="87"/>
      <c r="M18" s="77"/>
    </row>
    <row r="19" spans="1:46" ht="24.95" customHeight="1">
      <c r="B19" s="186"/>
      <c r="C19" s="710"/>
      <c r="D19" s="711"/>
      <c r="E19" s="711"/>
      <c r="F19" s="711"/>
      <c r="G19" s="711"/>
      <c r="H19" s="711"/>
      <c r="I19" s="711"/>
      <c r="J19" s="87"/>
      <c r="K19" s="87"/>
      <c r="L19" s="87"/>
      <c r="M19" s="77"/>
    </row>
    <row r="20" spans="1:46" ht="24.95" customHeight="1">
      <c r="B20" s="186"/>
      <c r="C20" s="710"/>
      <c r="D20" s="711"/>
      <c r="E20" s="711"/>
      <c r="F20" s="711"/>
      <c r="G20" s="711"/>
      <c r="H20" s="711"/>
      <c r="I20" s="711"/>
      <c r="J20" s="87"/>
      <c r="K20" s="87"/>
      <c r="L20" s="87"/>
      <c r="M20" s="77"/>
    </row>
    <row r="21" spans="1:46" ht="24.95" customHeight="1">
      <c r="B21" s="186"/>
      <c r="C21" s="101"/>
      <c r="D21" s="92"/>
      <c r="E21" s="92"/>
      <c r="F21" s="92"/>
      <c r="G21" s="92"/>
      <c r="H21" s="92"/>
      <c r="I21" s="92"/>
      <c r="J21" s="87"/>
      <c r="K21" s="87"/>
      <c r="L21" s="87"/>
      <c r="M21" s="77"/>
    </row>
    <row r="22" spans="1:46" ht="24.95" customHeight="1">
      <c r="A22" s="94"/>
      <c r="B22" s="76"/>
      <c r="C22" s="229" t="str">
        <f>Índice!D65</f>
        <v>GRI 101-1</v>
      </c>
      <c r="D22" s="765" t="str">
        <f>Índice!E65</f>
        <v>Políticas para deter e reverter a perda de biodiversidade</v>
      </c>
      <c r="E22" s="723"/>
      <c r="F22" s="723"/>
      <c r="G22" s="723"/>
      <c r="H22" s="723"/>
      <c r="I22" s="724"/>
      <c r="J22" s="129"/>
      <c r="K22" s="129"/>
      <c r="L22" s="763"/>
      <c r="M22" s="764"/>
      <c r="N22" s="68"/>
      <c r="O22" s="69"/>
      <c r="P22" s="69"/>
      <c r="Q22" s="69"/>
      <c r="R22" s="69"/>
      <c r="S22" s="69"/>
      <c r="T22" s="69"/>
      <c r="U22" s="70"/>
      <c r="V22" s="71"/>
      <c r="W22" s="71"/>
      <c r="X22" s="71"/>
      <c r="Y22" s="71"/>
      <c r="Z22" s="72"/>
      <c r="AA22" s="71"/>
      <c r="AB22" s="71"/>
      <c r="AC22" s="71"/>
      <c r="AD22" s="71"/>
      <c r="AE22" s="71"/>
      <c r="AF22" s="71"/>
      <c r="AG22" s="71"/>
      <c r="AH22" s="71"/>
      <c r="AI22" s="71"/>
      <c r="AJ22" s="71"/>
      <c r="AK22" s="71"/>
      <c r="AL22" s="71"/>
      <c r="AM22" s="71"/>
      <c r="AN22" s="71"/>
      <c r="AO22" s="66"/>
      <c r="AP22" s="65"/>
      <c r="AQ22" s="65"/>
      <c r="AR22" s="65"/>
      <c r="AS22" s="65"/>
    </row>
    <row r="23" spans="1:46" ht="24.95" customHeight="1">
      <c r="A23" s="94"/>
      <c r="B23" s="76"/>
      <c r="C23" s="720" t="s">
        <v>103</v>
      </c>
      <c r="D23" s="721"/>
      <c r="E23" s="721"/>
      <c r="F23" s="721"/>
      <c r="G23" s="721"/>
      <c r="H23" s="721"/>
      <c r="I23" s="721"/>
      <c r="J23" s="85"/>
      <c r="K23" s="85"/>
      <c r="L23" s="85"/>
      <c r="M23" s="73"/>
      <c r="N23" s="74"/>
      <c r="O23" s="75"/>
      <c r="P23" s="75"/>
      <c r="Q23" s="75"/>
      <c r="R23" s="75"/>
      <c r="S23" s="75"/>
      <c r="T23" s="75"/>
      <c r="U23" s="75"/>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1"/>
    </row>
    <row r="24" spans="1:46" ht="24.95" customHeight="1">
      <c r="A24" s="98"/>
      <c r="B24" s="76"/>
      <c r="C24" s="710"/>
      <c r="D24" s="711"/>
      <c r="E24" s="711"/>
      <c r="F24" s="711"/>
      <c r="G24" s="711"/>
      <c r="H24" s="711"/>
      <c r="I24" s="711"/>
      <c r="J24" s="87"/>
      <c r="K24" s="87"/>
      <c r="L24" s="87"/>
      <c r="M24" s="77"/>
      <c r="N24" s="74"/>
      <c r="O24" s="75"/>
      <c r="P24" s="75"/>
      <c r="Q24" s="75"/>
      <c r="R24" s="75"/>
      <c r="S24" s="75"/>
      <c r="T24" s="75"/>
      <c r="U24" s="75"/>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1"/>
    </row>
    <row r="25" spans="1:46" ht="24.95" customHeight="1">
      <c r="A25" s="98"/>
      <c r="B25" s="76"/>
      <c r="C25" s="710"/>
      <c r="D25" s="711"/>
      <c r="E25" s="711"/>
      <c r="F25" s="711"/>
      <c r="G25" s="711"/>
      <c r="H25" s="711"/>
      <c r="I25" s="711"/>
      <c r="J25" s="87"/>
      <c r="K25" s="87"/>
      <c r="L25" s="87"/>
      <c r="M25" s="77"/>
      <c r="N25" s="74"/>
      <c r="O25" s="75"/>
      <c r="P25" s="75"/>
      <c r="Q25" s="75"/>
      <c r="R25" s="75"/>
      <c r="S25" s="75"/>
      <c r="T25" s="75"/>
      <c r="U25" s="75"/>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1"/>
    </row>
    <row r="26" spans="1:46" ht="24.95" customHeight="1">
      <c r="A26" s="98"/>
      <c r="B26" s="76"/>
      <c r="C26" s="710"/>
      <c r="D26" s="711"/>
      <c r="E26" s="711"/>
      <c r="F26" s="711"/>
      <c r="G26" s="711"/>
      <c r="H26" s="711"/>
      <c r="I26" s="711"/>
      <c r="J26" s="87"/>
      <c r="K26" s="87"/>
      <c r="L26" s="87"/>
      <c r="M26" s="77"/>
      <c r="N26" s="74"/>
      <c r="O26" s="75"/>
      <c r="P26" s="75"/>
      <c r="Q26" s="75"/>
      <c r="R26" s="75"/>
      <c r="S26" s="75"/>
      <c r="T26" s="75"/>
      <c r="U26" s="75"/>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1"/>
    </row>
    <row r="27" spans="1:46" ht="24.95" customHeight="1">
      <c r="B27" s="76"/>
      <c r="C27" s="710"/>
      <c r="D27" s="711"/>
      <c r="E27" s="711"/>
      <c r="F27" s="711"/>
      <c r="G27" s="711"/>
      <c r="H27" s="711"/>
      <c r="I27" s="711"/>
      <c r="J27" s="87"/>
      <c r="K27" s="87"/>
      <c r="L27" s="87"/>
      <c r="M27" s="77"/>
      <c r="N27" s="74"/>
      <c r="O27" s="75"/>
      <c r="P27" s="75"/>
      <c r="Q27" s="75"/>
      <c r="R27" s="75"/>
      <c r="S27" s="75"/>
      <c r="T27" s="75"/>
      <c r="U27" s="75"/>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1"/>
    </row>
    <row r="28" spans="1:46" ht="24.95" customHeight="1">
      <c r="B28" s="76"/>
      <c r="C28" s="710"/>
      <c r="D28" s="711"/>
      <c r="E28" s="711"/>
      <c r="F28" s="711"/>
      <c r="G28" s="711"/>
      <c r="H28" s="711"/>
      <c r="I28" s="711"/>
      <c r="J28" s="87"/>
      <c r="K28" s="87"/>
      <c r="L28" s="87"/>
      <c r="M28" s="77"/>
      <c r="N28" s="74"/>
      <c r="O28" s="75"/>
      <c r="P28" s="75"/>
      <c r="Q28" s="75"/>
      <c r="R28" s="75"/>
      <c r="S28" s="75"/>
      <c r="T28" s="75"/>
      <c r="U28" s="75"/>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1"/>
    </row>
    <row r="29" spans="1:46" ht="24.95" customHeight="1">
      <c r="B29" s="76"/>
      <c r="C29" s="710"/>
      <c r="D29" s="711"/>
      <c r="E29" s="711"/>
      <c r="F29" s="711"/>
      <c r="G29" s="711"/>
      <c r="H29" s="711"/>
      <c r="I29" s="711"/>
      <c r="J29" s="87"/>
      <c r="K29" s="87"/>
      <c r="L29" s="87"/>
      <c r="M29" s="77"/>
      <c r="N29" s="74"/>
      <c r="O29" s="75"/>
      <c r="P29" s="75"/>
      <c r="Q29" s="75"/>
      <c r="R29" s="75"/>
      <c r="S29" s="75"/>
      <c r="T29" s="75"/>
      <c r="U29" s="75"/>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1"/>
    </row>
    <row r="30" spans="1:46" ht="24.95" customHeight="1">
      <c r="B30" s="76"/>
      <c r="C30" s="710"/>
      <c r="D30" s="711"/>
      <c r="E30" s="711"/>
      <c r="F30" s="711"/>
      <c r="G30" s="711"/>
      <c r="H30" s="711"/>
      <c r="I30" s="711"/>
      <c r="J30" s="87"/>
      <c r="K30" s="87"/>
      <c r="L30" s="87"/>
      <c r="M30" s="77"/>
      <c r="N30" s="74"/>
      <c r="O30" s="75"/>
      <c r="P30" s="75"/>
      <c r="Q30" s="75"/>
      <c r="R30" s="75"/>
      <c r="S30" s="75"/>
      <c r="T30" s="75"/>
      <c r="U30" s="75"/>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1"/>
    </row>
    <row r="31" spans="1:46" ht="24.95" customHeight="1">
      <c r="B31" s="76"/>
      <c r="C31" s="710"/>
      <c r="D31" s="711"/>
      <c r="E31" s="711"/>
      <c r="F31" s="711"/>
      <c r="G31" s="711"/>
      <c r="H31" s="711"/>
      <c r="I31" s="711"/>
      <c r="J31" s="87"/>
      <c r="K31" s="87"/>
      <c r="L31" s="87"/>
      <c r="M31" s="77"/>
      <c r="N31" s="74"/>
      <c r="O31" s="75"/>
      <c r="P31" s="75"/>
      <c r="Q31" s="75"/>
      <c r="R31" s="75"/>
      <c r="S31" s="75"/>
      <c r="T31" s="75"/>
      <c r="U31" s="75"/>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1"/>
    </row>
    <row r="32" spans="1:46" ht="24.95" customHeight="1">
      <c r="B32" s="76"/>
      <c r="C32" s="710"/>
      <c r="D32" s="711"/>
      <c r="E32" s="711"/>
      <c r="F32" s="711"/>
      <c r="G32" s="711"/>
      <c r="H32" s="711"/>
      <c r="I32" s="711"/>
      <c r="J32" s="87"/>
      <c r="K32" s="87"/>
      <c r="L32" s="87"/>
      <c r="M32" s="77"/>
      <c r="N32" s="74"/>
      <c r="O32" s="75"/>
      <c r="P32" s="75"/>
      <c r="Q32" s="75"/>
      <c r="R32" s="75"/>
      <c r="S32" s="75"/>
      <c r="T32" s="75"/>
      <c r="U32" s="75"/>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1"/>
    </row>
    <row r="33" spans="2:46" ht="24.95" customHeight="1">
      <c r="B33" s="76"/>
      <c r="C33" s="710"/>
      <c r="D33" s="711"/>
      <c r="E33" s="711"/>
      <c r="F33" s="711"/>
      <c r="G33" s="711"/>
      <c r="H33" s="711"/>
      <c r="I33" s="711"/>
      <c r="J33" s="87"/>
      <c r="K33" s="87"/>
      <c r="L33" s="87"/>
      <c r="M33" s="77"/>
      <c r="N33" s="74"/>
      <c r="O33" s="75"/>
      <c r="P33" s="75"/>
      <c r="Q33" s="75"/>
      <c r="R33" s="75"/>
      <c r="S33" s="75"/>
      <c r="T33" s="75"/>
      <c r="U33" s="75"/>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1"/>
    </row>
    <row r="34" spans="2:46" ht="24.95" customHeight="1">
      <c r="B34" s="76"/>
      <c r="C34" s="710"/>
      <c r="D34" s="711"/>
      <c r="E34" s="711"/>
      <c r="F34" s="711"/>
      <c r="G34" s="711"/>
      <c r="H34" s="711"/>
      <c r="I34" s="711"/>
      <c r="J34" s="87"/>
      <c r="K34" s="87"/>
      <c r="L34" s="87"/>
      <c r="M34" s="77"/>
      <c r="N34" s="74"/>
      <c r="O34" s="75"/>
      <c r="P34" s="75"/>
      <c r="Q34" s="75"/>
      <c r="R34" s="75"/>
      <c r="S34" s="75"/>
      <c r="T34" s="75"/>
      <c r="U34" s="75"/>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1"/>
    </row>
    <row r="35" spans="2:46" ht="24.95" customHeight="1">
      <c r="B35" s="76"/>
      <c r="C35" s="86"/>
      <c r="D35" s="87"/>
      <c r="E35" s="87"/>
      <c r="F35" s="87"/>
      <c r="G35" s="87"/>
      <c r="H35" s="87"/>
      <c r="I35" s="87"/>
      <c r="J35" s="87"/>
      <c r="K35" s="87"/>
      <c r="L35" s="87"/>
      <c r="M35" s="77"/>
      <c r="N35" s="74"/>
      <c r="O35" s="75"/>
      <c r="P35" s="75"/>
      <c r="Q35" s="75"/>
      <c r="R35" s="75"/>
      <c r="S35" s="75"/>
      <c r="T35" s="75"/>
      <c r="U35" s="75"/>
      <c r="V35" s="68"/>
      <c r="W35" s="68"/>
      <c r="X35" s="68"/>
      <c r="Y35" s="68"/>
      <c r="Z35" s="68"/>
      <c r="AA35" s="68"/>
      <c r="AB35" s="68"/>
      <c r="AC35" s="68"/>
      <c r="AD35" s="68"/>
      <c r="AE35" s="68"/>
      <c r="AF35" s="68"/>
      <c r="AG35" s="68"/>
      <c r="AH35" s="68"/>
      <c r="AI35" s="68"/>
      <c r="AJ35" s="68"/>
      <c r="AK35" s="68"/>
      <c r="AL35" s="68"/>
      <c r="AM35" s="68"/>
      <c r="AN35" s="68"/>
      <c r="AO35" s="68"/>
      <c r="AP35" s="68"/>
      <c r="AQ35" s="68"/>
      <c r="AR35" s="68"/>
      <c r="AS35" s="68"/>
      <c r="AT35" s="61"/>
    </row>
    <row r="36" spans="2:46" ht="24.95" customHeight="1">
      <c r="B36" s="76"/>
      <c r="C36" s="229" t="str">
        <f>Índice!D66</f>
        <v>GRI 101-2</v>
      </c>
      <c r="D36" s="765" t="str">
        <f>Índice!E66</f>
        <v>Gestão de impactos na biodiversidade</v>
      </c>
      <c r="E36" s="723"/>
      <c r="F36" s="723"/>
      <c r="G36" s="723"/>
      <c r="H36" s="723"/>
      <c r="I36" s="724"/>
      <c r="J36" s="87"/>
      <c r="K36" s="87"/>
      <c r="L36" s="87"/>
      <c r="M36" s="77"/>
      <c r="N36" s="74"/>
      <c r="O36" s="75"/>
      <c r="P36" s="75"/>
      <c r="Q36" s="75"/>
      <c r="R36" s="75"/>
      <c r="S36" s="75"/>
      <c r="T36" s="75"/>
      <c r="U36" s="75"/>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1"/>
    </row>
    <row r="37" spans="2:46" ht="24.95" customHeight="1">
      <c r="B37" s="76"/>
      <c r="C37" s="720" t="s">
        <v>831</v>
      </c>
      <c r="D37" s="721"/>
      <c r="E37" s="721"/>
      <c r="F37" s="721"/>
      <c r="G37" s="721"/>
      <c r="H37" s="721"/>
      <c r="I37" s="721"/>
      <c r="J37" s="87"/>
      <c r="K37" s="87"/>
      <c r="L37" s="87"/>
      <c r="M37" s="77"/>
      <c r="N37" s="74"/>
      <c r="O37" s="75"/>
      <c r="P37" s="75"/>
      <c r="Q37" s="75"/>
      <c r="R37" s="75"/>
      <c r="S37" s="75"/>
      <c r="T37" s="75"/>
      <c r="U37" s="75"/>
      <c r="V37" s="68"/>
      <c r="W37" s="68"/>
      <c r="X37" s="68"/>
      <c r="Y37" s="68"/>
      <c r="Z37" s="68"/>
      <c r="AA37" s="68"/>
      <c r="AB37" s="68"/>
      <c r="AC37" s="68"/>
      <c r="AD37" s="68"/>
      <c r="AE37" s="68"/>
      <c r="AF37" s="68"/>
      <c r="AG37" s="68"/>
      <c r="AH37" s="68"/>
      <c r="AI37" s="68"/>
      <c r="AJ37" s="68"/>
      <c r="AK37" s="68"/>
      <c r="AL37" s="68"/>
      <c r="AM37" s="68"/>
      <c r="AN37" s="68"/>
      <c r="AO37" s="68"/>
      <c r="AP37" s="68"/>
      <c r="AQ37" s="68"/>
      <c r="AR37" s="68"/>
      <c r="AS37" s="68"/>
      <c r="AT37" s="61"/>
    </row>
    <row r="38" spans="2:46" ht="24.95" customHeight="1">
      <c r="B38" s="76"/>
      <c r="C38" s="710"/>
      <c r="D38" s="711"/>
      <c r="E38" s="711"/>
      <c r="F38" s="711"/>
      <c r="G38" s="711"/>
      <c r="H38" s="711"/>
      <c r="I38" s="711"/>
      <c r="J38" s="87"/>
      <c r="K38" s="87"/>
      <c r="L38" s="87"/>
      <c r="M38" s="77"/>
      <c r="N38" s="74"/>
      <c r="O38" s="75"/>
      <c r="P38" s="75"/>
      <c r="Q38" s="75"/>
      <c r="R38" s="75"/>
      <c r="S38" s="75"/>
      <c r="T38" s="75"/>
      <c r="U38" s="75"/>
      <c r="V38" s="68"/>
      <c r="W38" s="68"/>
      <c r="X38" s="68"/>
      <c r="Y38" s="68"/>
      <c r="Z38" s="68"/>
      <c r="AA38" s="68"/>
      <c r="AB38" s="68"/>
      <c r="AC38" s="68"/>
      <c r="AD38" s="68"/>
      <c r="AE38" s="68"/>
      <c r="AF38" s="68"/>
      <c r="AG38" s="68"/>
      <c r="AH38" s="68"/>
      <c r="AI38" s="68"/>
      <c r="AJ38" s="68"/>
      <c r="AK38" s="68"/>
      <c r="AL38" s="68"/>
      <c r="AM38" s="68"/>
      <c r="AN38" s="68"/>
      <c r="AO38" s="68"/>
      <c r="AP38" s="68"/>
      <c r="AQ38" s="68"/>
      <c r="AR38" s="68"/>
      <c r="AS38" s="68"/>
      <c r="AT38" s="61"/>
    </row>
    <row r="39" spans="2:46" ht="24.95" customHeight="1">
      <c r="B39" s="76"/>
      <c r="C39" s="710"/>
      <c r="D39" s="711"/>
      <c r="E39" s="711"/>
      <c r="F39" s="711"/>
      <c r="G39" s="711"/>
      <c r="H39" s="711"/>
      <c r="I39" s="711"/>
      <c r="J39" s="92"/>
      <c r="K39" s="92"/>
      <c r="L39" s="92"/>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8"/>
      <c r="AO39" s="68"/>
      <c r="AP39" s="68"/>
      <c r="AQ39" s="68"/>
      <c r="AR39" s="68"/>
      <c r="AS39" s="68"/>
      <c r="AT39" s="61"/>
    </row>
    <row r="40" spans="2:46" ht="24.95" customHeight="1">
      <c r="B40" s="76"/>
      <c r="C40" s="710"/>
      <c r="D40" s="711"/>
      <c r="E40" s="711"/>
      <c r="F40" s="711"/>
      <c r="G40" s="711"/>
      <c r="H40" s="711"/>
      <c r="I40" s="711"/>
      <c r="J40" s="129"/>
      <c r="K40" s="129"/>
      <c r="L40" s="763"/>
      <c r="M40" s="764"/>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1"/>
    </row>
    <row r="41" spans="2:46" ht="24.95" customHeight="1">
      <c r="B41" s="76"/>
      <c r="C41" s="710"/>
      <c r="D41" s="711"/>
      <c r="E41" s="711"/>
      <c r="F41" s="711"/>
      <c r="G41" s="711"/>
      <c r="H41" s="711"/>
      <c r="I41" s="711"/>
      <c r="J41" s="85"/>
      <c r="K41" s="85"/>
      <c r="L41" s="73"/>
      <c r="M41" s="68"/>
    </row>
    <row r="42" spans="2:46" ht="24.95" customHeight="1">
      <c r="B42" s="76"/>
      <c r="C42" s="710"/>
      <c r="D42" s="711"/>
      <c r="E42" s="711"/>
      <c r="F42" s="711"/>
      <c r="G42" s="711"/>
      <c r="H42" s="711"/>
      <c r="I42" s="711"/>
      <c r="J42" s="87"/>
      <c r="K42" s="87"/>
      <c r="L42" s="77"/>
      <c r="M42" s="68"/>
    </row>
    <row r="43" spans="2:46" ht="24.95" customHeight="1">
      <c r="B43" s="76"/>
      <c r="C43" s="710"/>
      <c r="D43" s="711"/>
      <c r="E43" s="711"/>
      <c r="F43" s="711"/>
      <c r="G43" s="711"/>
      <c r="H43" s="711"/>
      <c r="I43" s="711"/>
      <c r="J43" s="87"/>
      <c r="K43" s="87"/>
      <c r="L43" s="77"/>
      <c r="M43" s="68"/>
    </row>
    <row r="44" spans="2:46" ht="24.95" customHeight="1">
      <c r="B44" s="76"/>
      <c r="C44" s="710"/>
      <c r="D44" s="711"/>
      <c r="E44" s="711"/>
      <c r="F44" s="711"/>
      <c r="G44" s="711"/>
      <c r="H44" s="711"/>
      <c r="I44" s="711"/>
      <c r="J44" s="87"/>
      <c r="K44" s="87"/>
      <c r="L44" s="77"/>
      <c r="M44" s="68"/>
    </row>
    <row r="45" spans="2:46" ht="24.95" customHeight="1">
      <c r="B45" s="76"/>
      <c r="C45" s="710"/>
      <c r="D45" s="711"/>
      <c r="E45" s="711"/>
      <c r="F45" s="711"/>
      <c r="G45" s="711"/>
      <c r="H45" s="711"/>
      <c r="I45" s="711"/>
      <c r="J45" s="87"/>
      <c r="K45" s="87"/>
      <c r="L45" s="77"/>
      <c r="M45" s="68"/>
    </row>
    <row r="46" spans="2:46" ht="24.95" customHeight="1">
      <c r="B46" s="76"/>
      <c r="C46" s="710"/>
      <c r="D46" s="711"/>
      <c r="E46" s="711"/>
      <c r="F46" s="711"/>
      <c r="G46" s="711"/>
      <c r="H46" s="711"/>
      <c r="I46" s="711"/>
      <c r="J46" s="87"/>
      <c r="K46" s="87"/>
      <c r="L46" s="77"/>
      <c r="M46" s="68"/>
    </row>
    <row r="47" spans="2:46" ht="24.95" customHeight="1">
      <c r="B47" s="76"/>
      <c r="C47" s="710"/>
      <c r="D47" s="711"/>
      <c r="E47" s="711"/>
      <c r="F47" s="711"/>
      <c r="G47" s="711"/>
      <c r="H47" s="711"/>
      <c r="I47" s="711"/>
      <c r="J47" s="87"/>
      <c r="K47" s="87"/>
      <c r="L47" s="77"/>
      <c r="M47" s="68"/>
    </row>
    <row r="48" spans="2:46" ht="24.95" customHeight="1">
      <c r="B48" s="186"/>
      <c r="C48" s="86"/>
      <c r="D48" s="87"/>
      <c r="E48" s="87"/>
      <c r="F48" s="87"/>
      <c r="G48" s="87"/>
      <c r="H48" s="87"/>
      <c r="I48" s="87"/>
      <c r="J48" s="87"/>
      <c r="K48" s="87"/>
      <c r="L48" s="77"/>
      <c r="M48" s="68"/>
    </row>
    <row r="49" spans="1:13" ht="24.95" customHeight="1">
      <c r="B49" s="76"/>
      <c r="C49" s="229" t="str">
        <f>Índice!D67</f>
        <v>GRI 101-4</v>
      </c>
      <c r="D49" s="765" t="str">
        <f>Índice!E67</f>
        <v>Identificação de impactos na biodiversidade</v>
      </c>
      <c r="E49" s="723"/>
      <c r="F49" s="723"/>
      <c r="G49" s="723"/>
      <c r="H49" s="723"/>
      <c r="I49" s="724"/>
      <c r="J49" s="87"/>
      <c r="K49" s="87"/>
      <c r="L49" s="77"/>
      <c r="M49" s="68"/>
    </row>
    <row r="50" spans="1:13" ht="24.95" customHeight="1">
      <c r="B50" s="76"/>
      <c r="C50" s="721" t="s">
        <v>104</v>
      </c>
      <c r="D50" s="721"/>
      <c r="E50" s="721"/>
      <c r="F50" s="721"/>
      <c r="G50" s="721"/>
      <c r="H50" s="721"/>
      <c r="I50" s="721"/>
      <c r="J50" s="85"/>
      <c r="K50" s="85"/>
      <c r="L50" s="73"/>
      <c r="M50" s="68"/>
    </row>
    <row r="51" spans="1:13" ht="24.95" customHeight="1">
      <c r="B51" s="76"/>
      <c r="C51" s="711"/>
      <c r="D51" s="711"/>
      <c r="E51" s="711"/>
      <c r="F51" s="711"/>
      <c r="G51" s="711"/>
      <c r="H51" s="711"/>
      <c r="I51" s="711"/>
      <c r="J51" s="87"/>
      <c r="K51" s="87"/>
      <c r="L51" s="77"/>
      <c r="M51" s="68"/>
    </row>
    <row r="52" spans="1:13" ht="24.95" customHeight="1">
      <c r="B52" s="76"/>
      <c r="C52" s="711"/>
      <c r="D52" s="711"/>
      <c r="E52" s="711"/>
      <c r="F52" s="711"/>
      <c r="G52" s="711"/>
      <c r="H52" s="711"/>
      <c r="I52" s="711"/>
      <c r="J52" s="87"/>
      <c r="K52" s="87"/>
      <c r="L52" s="77"/>
      <c r="M52" s="68"/>
    </row>
    <row r="53" spans="1:13" ht="24.95" customHeight="1">
      <c r="B53" s="76"/>
      <c r="C53" s="87"/>
      <c r="D53" s="87"/>
      <c r="E53" s="87"/>
      <c r="F53" s="87"/>
      <c r="G53" s="87"/>
      <c r="H53" s="87"/>
      <c r="I53" s="87"/>
      <c r="J53" s="87"/>
      <c r="K53" s="87"/>
      <c r="L53" s="77"/>
      <c r="M53" s="68"/>
    </row>
    <row r="54" spans="1:13" ht="24.95" customHeight="1">
      <c r="B54" s="76"/>
      <c r="C54" s="229" t="str">
        <f>Índice!D68</f>
        <v>SASB EM-EP-160a.1</v>
      </c>
      <c r="D54" s="765" t="str">
        <f>Índice!E68</f>
        <v>Descrição das políticas e práticas de gerenciamento ambiental para locais ativos</v>
      </c>
      <c r="E54" s="723"/>
      <c r="F54" s="723"/>
      <c r="G54" s="723"/>
      <c r="H54" s="723"/>
      <c r="I54" s="724"/>
      <c r="J54" s="92"/>
      <c r="K54" s="92"/>
      <c r="L54" s="78"/>
      <c r="M54" s="68"/>
    </row>
    <row r="55" spans="1:13" s="150" customFormat="1" ht="24.95" customHeight="1">
      <c r="A55" s="96"/>
      <c r="B55" s="148"/>
      <c r="C55" s="721" t="s">
        <v>105</v>
      </c>
      <c r="D55" s="721"/>
      <c r="E55" s="721"/>
      <c r="F55" s="721"/>
      <c r="G55" s="721"/>
      <c r="H55" s="721"/>
      <c r="I55" s="721"/>
      <c r="J55" s="85"/>
      <c r="K55" s="85"/>
      <c r="L55" s="73"/>
      <c r="M55" s="149"/>
    </row>
    <row r="56" spans="1:13" s="150" customFormat="1" ht="24.95" customHeight="1">
      <c r="A56" s="96"/>
      <c r="B56" s="148"/>
      <c r="C56" s="711"/>
      <c r="D56" s="711"/>
      <c r="E56" s="711"/>
      <c r="F56" s="711"/>
      <c r="G56" s="711"/>
      <c r="H56" s="711"/>
      <c r="I56" s="711"/>
      <c r="J56" s="87"/>
      <c r="K56" s="87"/>
      <c r="L56" s="77"/>
      <c r="M56" s="149"/>
    </row>
    <row r="57" spans="1:13" s="150" customFormat="1" ht="24.95" customHeight="1">
      <c r="A57" s="96"/>
      <c r="B57" s="148"/>
      <c r="C57" s="711"/>
      <c r="D57" s="711"/>
      <c r="E57" s="711"/>
      <c r="F57" s="711"/>
      <c r="G57" s="711"/>
      <c r="H57" s="711"/>
      <c r="I57" s="711"/>
      <c r="J57" s="87"/>
      <c r="K57" s="87"/>
      <c r="L57" s="77"/>
      <c r="M57" s="149"/>
    </row>
    <row r="58" spans="1:13" s="150" customFormat="1" ht="24.95" customHeight="1">
      <c r="A58" s="96"/>
      <c r="B58" s="148"/>
      <c r="C58" s="711"/>
      <c r="D58" s="711"/>
      <c r="E58" s="711"/>
      <c r="F58" s="711"/>
      <c r="G58" s="711"/>
      <c r="H58" s="711"/>
      <c r="I58" s="711"/>
      <c r="J58" s="87"/>
      <c r="K58" s="87"/>
      <c r="L58" s="77"/>
      <c r="M58" s="149"/>
    </row>
    <row r="59" spans="1:13" s="150" customFormat="1" ht="24.95" customHeight="1">
      <c r="A59" s="96"/>
      <c r="B59" s="148"/>
      <c r="C59" s="711"/>
      <c r="D59" s="711"/>
      <c r="E59" s="711"/>
      <c r="F59" s="711"/>
      <c r="G59" s="711"/>
      <c r="H59" s="711"/>
      <c r="I59" s="711"/>
      <c r="J59" s="87"/>
      <c r="K59" s="87"/>
      <c r="L59" s="77"/>
      <c r="M59" s="149"/>
    </row>
    <row r="60" spans="1:13" s="150" customFormat="1" ht="24.95" customHeight="1">
      <c r="A60" s="96"/>
      <c r="B60" s="148"/>
      <c r="C60" s="711"/>
      <c r="D60" s="711"/>
      <c r="E60" s="711"/>
      <c r="F60" s="711"/>
      <c r="G60" s="711"/>
      <c r="H60" s="711"/>
      <c r="I60" s="711"/>
      <c r="J60" s="87"/>
      <c r="K60" s="87"/>
      <c r="L60" s="77"/>
      <c r="M60" s="149"/>
    </row>
    <row r="61" spans="1:13" s="150" customFormat="1" ht="24.95" customHeight="1">
      <c r="A61" s="96"/>
      <c r="B61" s="148"/>
      <c r="C61" s="711"/>
      <c r="D61" s="711"/>
      <c r="E61" s="711"/>
      <c r="F61" s="711"/>
      <c r="G61" s="711"/>
      <c r="H61" s="711"/>
      <c r="I61" s="711"/>
      <c r="J61" s="87"/>
      <c r="K61" s="87"/>
      <c r="L61" s="77"/>
      <c r="M61" s="149"/>
    </row>
    <row r="62" spans="1:13" s="150" customFormat="1" ht="24.95" customHeight="1">
      <c r="A62" s="96"/>
      <c r="B62" s="148"/>
      <c r="C62" s="711"/>
      <c r="D62" s="711"/>
      <c r="E62" s="711"/>
      <c r="F62" s="711"/>
      <c r="G62" s="711"/>
      <c r="H62" s="711"/>
      <c r="I62" s="711"/>
      <c r="J62" s="87"/>
      <c r="K62" s="87"/>
      <c r="L62" s="77"/>
      <c r="M62" s="149"/>
    </row>
    <row r="63" spans="1:13" s="150" customFormat="1" ht="24.95" customHeight="1">
      <c r="A63" s="96"/>
      <c r="B63" s="148"/>
      <c r="C63" s="711"/>
      <c r="D63" s="711"/>
      <c r="E63" s="711"/>
      <c r="F63" s="711"/>
      <c r="G63" s="711"/>
      <c r="H63" s="711"/>
      <c r="I63" s="711"/>
      <c r="J63" s="87"/>
      <c r="K63" s="87"/>
      <c r="L63" s="77"/>
      <c r="M63" s="149"/>
    </row>
    <row r="64" spans="1:13" s="150" customFormat="1" ht="24.95" customHeight="1">
      <c r="A64" s="96"/>
      <c r="B64" s="148"/>
      <c r="C64" s="711"/>
      <c r="D64" s="711"/>
      <c r="E64" s="711"/>
      <c r="F64" s="711"/>
      <c r="G64" s="711"/>
      <c r="H64" s="711"/>
      <c r="I64" s="711"/>
      <c r="J64" s="87"/>
      <c r="K64" s="87"/>
      <c r="L64" s="77"/>
      <c r="M64" s="149"/>
    </row>
    <row r="65" spans="1:13" s="150" customFormat="1" ht="24.95" customHeight="1">
      <c r="A65" s="96"/>
      <c r="B65" s="148"/>
      <c r="C65" s="711"/>
      <c r="D65" s="711"/>
      <c r="E65" s="711"/>
      <c r="F65" s="711"/>
      <c r="G65" s="711"/>
      <c r="H65" s="711"/>
      <c r="I65" s="711"/>
      <c r="J65" s="87"/>
      <c r="K65" s="87"/>
      <c r="L65" s="77"/>
      <c r="M65" s="149"/>
    </row>
    <row r="66" spans="1:13" s="150" customFormat="1" ht="24.95" customHeight="1">
      <c r="A66" s="96"/>
      <c r="B66" s="148"/>
      <c r="C66" s="711"/>
      <c r="D66" s="711"/>
      <c r="E66" s="711"/>
      <c r="F66" s="711"/>
      <c r="G66" s="711"/>
      <c r="H66" s="711"/>
      <c r="I66" s="711"/>
      <c r="J66" s="87"/>
      <c r="K66" s="87"/>
      <c r="L66" s="77"/>
      <c r="M66" s="149"/>
    </row>
    <row r="67" spans="1:13" s="150" customFormat="1" ht="24.95" customHeight="1">
      <c r="A67" s="96"/>
      <c r="B67" s="148"/>
      <c r="C67" s="711"/>
      <c r="D67" s="711"/>
      <c r="E67" s="711"/>
      <c r="F67" s="711"/>
      <c r="G67" s="711"/>
      <c r="H67" s="711"/>
      <c r="I67" s="711"/>
      <c r="J67" s="87"/>
      <c r="K67" s="87"/>
      <c r="L67" s="77"/>
      <c r="M67" s="149"/>
    </row>
    <row r="68" spans="1:13" s="150" customFormat="1" ht="24.95" customHeight="1">
      <c r="A68" s="96"/>
      <c r="B68" s="148"/>
      <c r="C68" s="711"/>
      <c r="D68" s="711"/>
      <c r="E68" s="711"/>
      <c r="F68" s="711"/>
      <c r="G68" s="711"/>
      <c r="H68" s="711"/>
      <c r="I68" s="711"/>
      <c r="J68" s="87"/>
      <c r="K68" s="87"/>
      <c r="L68" s="77"/>
      <c r="M68" s="149"/>
    </row>
    <row r="69" spans="1:13" s="150" customFormat="1" ht="24.95" customHeight="1">
      <c r="A69" s="96"/>
      <c r="B69" s="148"/>
      <c r="C69" s="87"/>
      <c r="D69" s="87"/>
      <c r="E69" s="87"/>
      <c r="F69" s="87"/>
      <c r="G69" s="87"/>
      <c r="H69" s="87"/>
      <c r="I69" s="87"/>
      <c r="J69" s="87"/>
      <c r="K69" s="87"/>
      <c r="L69" s="77"/>
      <c r="M69" s="149"/>
    </row>
    <row r="70" spans="1:13" ht="24.95" customHeight="1">
      <c r="B70" s="76"/>
      <c r="C70" s="68"/>
      <c r="D70" s="68"/>
      <c r="E70" s="68"/>
      <c r="F70" s="68"/>
      <c r="G70" s="68"/>
      <c r="H70" s="68"/>
      <c r="I70" s="68"/>
      <c r="J70" s="68"/>
      <c r="K70" s="68"/>
      <c r="L70" s="68"/>
      <c r="M70" s="68"/>
    </row>
    <row r="71" spans="1:13" ht="24.95" customHeight="1">
      <c r="B71" s="76"/>
      <c r="C71" s="68"/>
      <c r="D71" s="68"/>
      <c r="E71" s="68"/>
      <c r="F71" s="68"/>
      <c r="G71" s="68"/>
      <c r="H71" s="68"/>
      <c r="I71" s="68"/>
      <c r="J71" s="68"/>
      <c r="K71" s="68"/>
      <c r="L71" s="68"/>
      <c r="M71" s="68"/>
    </row>
    <row r="72" spans="1:13" ht="15.75" customHeight="1">
      <c r="B72" s="76"/>
      <c r="C72" s="68"/>
      <c r="D72" s="68"/>
      <c r="E72" s="68"/>
      <c r="F72" s="68"/>
      <c r="G72" s="68"/>
      <c r="H72" s="68"/>
      <c r="I72" s="68"/>
      <c r="J72" s="68"/>
      <c r="K72" s="68"/>
      <c r="L72" s="68"/>
      <c r="M72" s="68"/>
    </row>
    <row r="73" spans="1:13" ht="15.75" customHeight="1">
      <c r="B73" s="186"/>
      <c r="C73" s="68"/>
      <c r="D73" s="68"/>
      <c r="E73" s="68"/>
      <c r="F73" s="68"/>
      <c r="G73" s="68"/>
      <c r="H73" s="68"/>
      <c r="I73" s="68"/>
      <c r="J73" s="68"/>
      <c r="K73" s="68"/>
      <c r="L73" s="68"/>
      <c r="M73" s="68"/>
    </row>
    <row r="74" spans="1:13" ht="15.75" customHeight="1">
      <c r="B74" s="186"/>
      <c r="C74" s="68"/>
      <c r="D74" s="68"/>
      <c r="E74" s="68"/>
      <c r="F74" s="68"/>
      <c r="G74" s="68"/>
      <c r="H74" s="68"/>
      <c r="I74" s="68"/>
      <c r="J74" s="68"/>
      <c r="K74" s="68"/>
      <c r="L74" s="68"/>
      <c r="M74" s="68"/>
    </row>
    <row r="75" spans="1:13" ht="15.75" customHeight="1">
      <c r="B75" s="82"/>
    </row>
    <row r="76" spans="1:13" ht="15.75" customHeight="1">
      <c r="B76" s="82"/>
    </row>
    <row r="77" spans="1:13" ht="15.75" customHeight="1">
      <c r="B77" s="82"/>
    </row>
    <row r="78" spans="1:13" ht="15.75" customHeight="1">
      <c r="B78" s="60"/>
    </row>
    <row r="79" spans="1:13" ht="15.75" customHeight="1">
      <c r="B79" s="60"/>
    </row>
    <row r="80" spans="1:13" ht="15.75" customHeight="1">
      <c r="B80" s="83"/>
    </row>
    <row r="81" spans="2:2" ht="15.75" customHeight="1">
      <c r="B81" s="60"/>
    </row>
    <row r="82" spans="2:2" ht="15.75" customHeight="1">
      <c r="B82" s="60"/>
    </row>
    <row r="83" spans="2:2" ht="15.75" customHeight="1">
      <c r="B83" s="60"/>
    </row>
    <row r="84" spans="2:2" ht="15.75" customHeight="1">
      <c r="B84" s="82"/>
    </row>
    <row r="85" spans="2:2" ht="15.75" customHeight="1">
      <c r="B85" s="60"/>
    </row>
    <row r="86" spans="2:2" ht="15.75" customHeight="1">
      <c r="B86" s="60"/>
    </row>
    <row r="87" spans="2:2" ht="15.75" customHeight="1">
      <c r="B87" s="60"/>
    </row>
    <row r="88" spans="2:2" ht="15.75" customHeight="1">
      <c r="B88" s="82"/>
    </row>
    <row r="89" spans="2:2" ht="15.75" customHeight="1">
      <c r="B89" s="82"/>
    </row>
    <row r="90" spans="2:2" ht="15.75" customHeight="1">
      <c r="B90" s="82"/>
    </row>
    <row r="91" spans="2:2" ht="15.75" hidden="1" customHeight="1">
      <c r="B91" s="83"/>
    </row>
    <row r="92" spans="2:2" ht="15.75" hidden="1" customHeight="1">
      <c r="B92" s="82"/>
    </row>
    <row r="93" spans="2:2" ht="15.75" hidden="1" customHeight="1">
      <c r="B93" s="82"/>
    </row>
    <row r="94" spans="2:2" ht="15.75" hidden="1" customHeight="1">
      <c r="B94" s="82"/>
    </row>
    <row r="95" spans="2:2" ht="15.75" hidden="1" customHeight="1">
      <c r="B95" s="82"/>
    </row>
    <row r="96" spans="2:2" ht="15.75" hidden="1" customHeight="1">
      <c r="B96" s="82"/>
    </row>
    <row r="97" spans="2:2" ht="15.75" hidden="1" customHeight="1">
      <c r="B97" s="82"/>
    </row>
    <row r="98" spans="2:2" ht="15.75" hidden="1" customHeight="1">
      <c r="B98" s="82"/>
    </row>
    <row r="99" spans="2:2" ht="15.75" hidden="1" customHeight="1">
      <c r="B99" s="82"/>
    </row>
    <row r="100" spans="2:2" ht="15.75" hidden="1" customHeight="1">
      <c r="B100" s="82"/>
    </row>
    <row r="101" spans="2:2" ht="15.75" hidden="1" customHeight="1">
      <c r="B101" s="60"/>
    </row>
    <row r="102" spans="2:2" ht="15.75" hidden="1" customHeight="1">
      <c r="B102" s="60"/>
    </row>
    <row r="103" spans="2:2" ht="15.75" hidden="1" customHeight="1">
      <c r="B103" s="60"/>
    </row>
    <row r="104" spans="2:2" ht="15.75" hidden="1" customHeight="1">
      <c r="B104" s="60"/>
    </row>
    <row r="105" spans="2:2" ht="15.75" hidden="1" customHeight="1">
      <c r="B105" s="60"/>
    </row>
    <row r="106" spans="2:2" ht="15.75" hidden="1" customHeight="1">
      <c r="B106" s="60"/>
    </row>
    <row r="107" spans="2:2" ht="15.75" hidden="1" customHeight="1">
      <c r="B107" s="60"/>
    </row>
    <row r="108" spans="2:2" ht="15.75" hidden="1" customHeight="1">
      <c r="B108" s="60"/>
    </row>
    <row r="109" spans="2:2" ht="15.75" hidden="1" customHeight="1">
      <c r="B109" s="60"/>
    </row>
    <row r="110" spans="2:2" ht="15.75" hidden="1" customHeight="1">
      <c r="B110" s="60"/>
    </row>
    <row r="111" spans="2:2" ht="15.75" hidden="1" customHeight="1">
      <c r="B111" s="60"/>
    </row>
    <row r="112" spans="2:2" ht="15.75" hidden="1" customHeight="1">
      <c r="B112" s="60"/>
    </row>
    <row r="113" spans="2:2" ht="15.75" hidden="1" customHeight="1">
      <c r="B113" s="60"/>
    </row>
    <row r="114" spans="2:2" ht="15.75" hidden="1" customHeight="1">
      <c r="B114" s="82"/>
    </row>
    <row r="115" spans="2:2" ht="15.75" hidden="1" customHeight="1">
      <c r="B115" s="82"/>
    </row>
    <row r="116" spans="2:2" ht="15.75" hidden="1" customHeight="1">
      <c r="B116" s="82"/>
    </row>
    <row r="117" spans="2:2" ht="15.75" hidden="1" customHeight="1">
      <c r="B117" s="82"/>
    </row>
    <row r="118" spans="2:2" ht="15.75" hidden="1" customHeight="1">
      <c r="B118" s="60"/>
    </row>
    <row r="119" spans="2:2" ht="15.75" hidden="1" customHeight="1">
      <c r="B119" s="82"/>
    </row>
    <row r="120" spans="2:2" ht="15.75" hidden="1" customHeight="1">
      <c r="B120" s="82"/>
    </row>
    <row r="121" spans="2:2" ht="15.75" hidden="1" customHeight="1">
      <c r="B121" s="82"/>
    </row>
    <row r="122" spans="2:2" ht="15.75" hidden="1" customHeight="1">
      <c r="B122" s="82"/>
    </row>
    <row r="123" spans="2:2" ht="15.75" hidden="1" customHeight="1">
      <c r="B123" s="82"/>
    </row>
    <row r="124" spans="2:2" ht="15.75" hidden="1" customHeight="1">
      <c r="B124" s="60"/>
    </row>
    <row r="125" spans="2:2" ht="15.75" hidden="1" customHeight="1">
      <c r="B125" s="60"/>
    </row>
    <row r="126" spans="2:2" ht="15.75" hidden="1" customHeight="1">
      <c r="B126" s="82"/>
    </row>
    <row r="127" spans="2:2" ht="15.75" hidden="1" customHeight="1">
      <c r="B127" s="82"/>
    </row>
    <row r="128" spans="2:2" ht="15.75" hidden="1" customHeight="1">
      <c r="B128" s="82"/>
    </row>
    <row r="129" spans="2:2" ht="15.75" hidden="1" customHeight="1">
      <c r="B129" s="82"/>
    </row>
    <row r="130" spans="2:2" ht="15.75" hidden="1" customHeight="1">
      <c r="B130" s="82"/>
    </row>
    <row r="131" spans="2:2" ht="15.75" hidden="1" customHeight="1">
      <c r="B131" s="82"/>
    </row>
    <row r="132" spans="2:2" ht="15.75" hidden="1" customHeight="1">
      <c r="B132" s="82"/>
    </row>
    <row r="133" spans="2:2" ht="15.75" hidden="1" customHeight="1">
      <c r="B133" s="82"/>
    </row>
    <row r="134" spans="2:2" ht="15.75" hidden="1" customHeight="1">
      <c r="B134" s="82"/>
    </row>
    <row r="135" spans="2:2" ht="15.75" hidden="1" customHeight="1">
      <c r="B135" s="82"/>
    </row>
    <row r="136" spans="2:2" ht="15.75" hidden="1" customHeight="1">
      <c r="B136" s="82"/>
    </row>
    <row r="137" spans="2:2" ht="15.75" hidden="1" customHeight="1">
      <c r="B137" s="82"/>
    </row>
    <row r="138" spans="2:2" ht="15.75" hidden="1" customHeight="1">
      <c r="B138" s="82"/>
    </row>
    <row r="139" spans="2:2" ht="15.75" hidden="1" customHeight="1">
      <c r="B139" s="82"/>
    </row>
    <row r="140" spans="2:2" ht="15.75" hidden="1" customHeight="1">
      <c r="B140" s="82"/>
    </row>
    <row r="141" spans="2:2" ht="15.75" hidden="1" customHeight="1">
      <c r="B141" s="82"/>
    </row>
    <row r="142" spans="2:2" ht="15.75" hidden="1" customHeight="1">
      <c r="B142" s="60"/>
    </row>
    <row r="143" spans="2:2" ht="15.75" hidden="1" customHeight="1">
      <c r="B143" s="60"/>
    </row>
    <row r="144" spans="2:2" ht="15.75" hidden="1" customHeight="1">
      <c r="B144" s="82"/>
    </row>
    <row r="145" spans="2:2" ht="15.75" hidden="1" customHeight="1">
      <c r="B145" s="60"/>
    </row>
    <row r="146" spans="2:2" ht="15.75" hidden="1" customHeight="1">
      <c r="B146" s="60"/>
    </row>
    <row r="147" spans="2:2" ht="15.75" hidden="1" customHeight="1">
      <c r="B147" s="60"/>
    </row>
    <row r="148" spans="2:2" ht="15.75" hidden="1" customHeight="1">
      <c r="B148" s="60"/>
    </row>
    <row r="149" spans="2:2" ht="15.75" hidden="1" customHeight="1">
      <c r="B149" s="60"/>
    </row>
    <row r="150" spans="2:2" ht="15.75" hidden="1" customHeight="1">
      <c r="B150" s="60"/>
    </row>
    <row r="151" spans="2:2" ht="15.75" hidden="1" customHeight="1">
      <c r="B151" s="60"/>
    </row>
    <row r="152" spans="2:2" ht="15.75" hidden="1" customHeight="1">
      <c r="B152" s="60"/>
    </row>
    <row r="153" spans="2:2" ht="15.75" hidden="1" customHeight="1">
      <c r="B153" s="60"/>
    </row>
    <row r="154" spans="2:2" ht="15.75" hidden="1" customHeight="1">
      <c r="B154" s="60"/>
    </row>
    <row r="155" spans="2:2" ht="15.75" hidden="1" customHeight="1">
      <c r="B155" s="60"/>
    </row>
    <row r="156" spans="2:2" ht="15.75" hidden="1" customHeight="1">
      <c r="B156" s="60"/>
    </row>
    <row r="157" spans="2:2" ht="15.75" hidden="1" customHeight="1">
      <c r="B157" s="60"/>
    </row>
    <row r="158" spans="2:2" ht="15.75" hidden="1" customHeight="1">
      <c r="B158" s="60"/>
    </row>
    <row r="159" spans="2:2" ht="15.75" hidden="1" customHeight="1">
      <c r="B159" s="60"/>
    </row>
    <row r="160" spans="2:2" ht="15.75" hidden="1" customHeight="1">
      <c r="B160" s="60"/>
    </row>
    <row r="161" spans="2:2" ht="15.75" hidden="1" customHeight="1">
      <c r="B161" s="60"/>
    </row>
    <row r="162" spans="2:2" ht="15.75" hidden="1" customHeight="1">
      <c r="B162" s="60"/>
    </row>
    <row r="163" spans="2:2" ht="15.75" hidden="1" customHeight="1">
      <c r="B163" s="60"/>
    </row>
    <row r="164" spans="2:2" ht="15.75" hidden="1" customHeight="1">
      <c r="B164" s="60"/>
    </row>
    <row r="165" spans="2:2" ht="15.75" hidden="1" customHeight="1">
      <c r="B165" s="60"/>
    </row>
    <row r="166" spans="2:2" ht="15.75" hidden="1" customHeight="1">
      <c r="B166" s="60"/>
    </row>
    <row r="167" spans="2:2" ht="15.75" hidden="1" customHeight="1">
      <c r="B167" s="60"/>
    </row>
    <row r="168" spans="2:2" ht="15.75" hidden="1" customHeight="1">
      <c r="B168" s="60"/>
    </row>
    <row r="169" spans="2:2" ht="15.75" hidden="1" customHeight="1">
      <c r="B169" s="60"/>
    </row>
    <row r="170" spans="2:2" ht="15.75" hidden="1" customHeight="1">
      <c r="B170" s="60"/>
    </row>
    <row r="171" spans="2:2" ht="15.75" hidden="1" customHeight="1">
      <c r="B171" s="60"/>
    </row>
    <row r="172" spans="2:2" ht="15.75" hidden="1" customHeight="1">
      <c r="B172" s="60"/>
    </row>
    <row r="173" spans="2:2" ht="15.75" hidden="1" customHeight="1">
      <c r="B173" s="60"/>
    </row>
    <row r="174" spans="2:2" ht="15.75" hidden="1" customHeight="1">
      <c r="B174" s="60"/>
    </row>
    <row r="175" spans="2:2" ht="15.75" hidden="1" customHeight="1">
      <c r="B175" s="60"/>
    </row>
    <row r="176" spans="2:2" ht="15.75" hidden="1" customHeight="1">
      <c r="B176" s="60"/>
    </row>
    <row r="177" spans="2:2" ht="15.75" hidden="1" customHeight="1">
      <c r="B177" s="60"/>
    </row>
    <row r="178" spans="2:2" ht="15.75" hidden="1" customHeight="1">
      <c r="B178" s="60"/>
    </row>
    <row r="179" spans="2:2" ht="15.75" hidden="1" customHeight="1">
      <c r="B179" s="60"/>
    </row>
    <row r="180" spans="2:2" ht="15.75" hidden="1" customHeight="1">
      <c r="B180" s="60"/>
    </row>
    <row r="181" spans="2:2" ht="15.75" hidden="1" customHeight="1">
      <c r="B181" s="60"/>
    </row>
    <row r="182" spans="2:2" ht="15.75" hidden="1" customHeight="1">
      <c r="B182" s="60"/>
    </row>
    <row r="183" spans="2:2" ht="15.75" hidden="1" customHeight="1">
      <c r="B183" s="60"/>
    </row>
    <row r="184" spans="2:2" ht="15.75" hidden="1" customHeight="1">
      <c r="B184" s="60"/>
    </row>
    <row r="185" spans="2:2" ht="15.75" hidden="1" customHeight="1">
      <c r="B185" s="60"/>
    </row>
    <row r="186" spans="2:2" ht="15.75" hidden="1" customHeight="1">
      <c r="B186" s="60"/>
    </row>
    <row r="187" spans="2:2" ht="15.75" hidden="1" customHeight="1">
      <c r="B187" s="60"/>
    </row>
    <row r="188" spans="2:2" ht="15.75" hidden="1" customHeight="1">
      <c r="B188" s="60"/>
    </row>
    <row r="189" spans="2:2" ht="15.75" hidden="1" customHeight="1">
      <c r="B189" s="60"/>
    </row>
    <row r="190" spans="2:2" ht="15.75" hidden="1" customHeight="1">
      <c r="B190" s="60"/>
    </row>
    <row r="191" spans="2:2" ht="15.75" hidden="1" customHeight="1">
      <c r="B191" s="60"/>
    </row>
    <row r="192" spans="2:2" ht="15.75" hidden="1" customHeight="1">
      <c r="B192" s="60"/>
    </row>
    <row r="193" spans="2:2" ht="15.75" hidden="1" customHeight="1">
      <c r="B193" s="60"/>
    </row>
    <row r="194" spans="2:2" ht="15.75" hidden="1" customHeight="1">
      <c r="B194" s="60"/>
    </row>
    <row r="195" spans="2:2" ht="15.75" hidden="1" customHeight="1">
      <c r="B195" s="60"/>
    </row>
    <row r="196" spans="2:2" ht="15.75" hidden="1" customHeight="1">
      <c r="B196" s="60"/>
    </row>
    <row r="197" spans="2:2" ht="15.75" hidden="1" customHeight="1">
      <c r="B197" s="60"/>
    </row>
    <row r="198" spans="2:2" ht="15.75" hidden="1" customHeight="1">
      <c r="B198" s="60"/>
    </row>
    <row r="199" spans="2:2" ht="15.75" hidden="1" customHeight="1">
      <c r="B199" s="60"/>
    </row>
    <row r="200" spans="2:2" ht="15.75" hidden="1" customHeight="1">
      <c r="B200" s="60"/>
    </row>
    <row r="201" spans="2:2" ht="15.75" hidden="1" customHeight="1">
      <c r="B201" s="60"/>
    </row>
    <row r="202" spans="2:2" ht="15.75" hidden="1" customHeight="1">
      <c r="B202" s="60"/>
    </row>
    <row r="203" spans="2:2" ht="15.75" hidden="1" customHeight="1">
      <c r="B203" s="60"/>
    </row>
    <row r="204" spans="2:2" ht="15.75" hidden="1" customHeight="1">
      <c r="B204" s="60"/>
    </row>
    <row r="205" spans="2:2" ht="15.75" hidden="1" customHeight="1">
      <c r="B205" s="60"/>
    </row>
    <row r="206" spans="2:2" ht="15.75" hidden="1" customHeight="1">
      <c r="B206" s="60"/>
    </row>
    <row r="207" spans="2:2" ht="15.75" hidden="1" customHeight="1">
      <c r="B207" s="60"/>
    </row>
    <row r="208" spans="2:2" ht="15.75" hidden="1" customHeight="1">
      <c r="B208" s="60"/>
    </row>
    <row r="209" spans="2:2" ht="15.75" hidden="1" customHeight="1">
      <c r="B209" s="82"/>
    </row>
    <row r="210" spans="2:2" ht="15.75" hidden="1" customHeight="1">
      <c r="B210" s="60"/>
    </row>
    <row r="211" spans="2:2" ht="15.75" hidden="1" customHeight="1">
      <c r="B211" s="60"/>
    </row>
    <row r="212" spans="2:2" ht="15.75" hidden="1" customHeight="1">
      <c r="B212" s="60"/>
    </row>
    <row r="213" spans="2:2" ht="15.75" hidden="1" customHeight="1">
      <c r="B213" s="60"/>
    </row>
    <row r="214" spans="2:2" ht="15.75" hidden="1" customHeight="1">
      <c r="B214" s="60"/>
    </row>
    <row r="215" spans="2:2" ht="15.75" hidden="1" customHeight="1">
      <c r="B215" s="60"/>
    </row>
    <row r="216" spans="2:2" ht="15.75" hidden="1" customHeight="1">
      <c r="B216" s="60"/>
    </row>
    <row r="217" spans="2:2" ht="15.75" hidden="1" customHeight="1">
      <c r="B217" s="60"/>
    </row>
    <row r="218" spans="2:2" ht="15.75" hidden="1" customHeight="1">
      <c r="B218" s="82"/>
    </row>
    <row r="219" spans="2:2" ht="15.75" hidden="1" customHeight="1">
      <c r="B219" s="60"/>
    </row>
    <row r="220" spans="2:2" ht="15.75" hidden="1" customHeight="1">
      <c r="B220" s="82"/>
    </row>
    <row r="221" spans="2:2" ht="15.75" hidden="1" customHeight="1">
      <c r="B221" s="82"/>
    </row>
    <row r="222" spans="2:2" ht="15.75" hidden="1" customHeight="1">
      <c r="B222" s="82"/>
    </row>
    <row r="223" spans="2:2" ht="15.75" hidden="1" customHeight="1">
      <c r="B223" s="82"/>
    </row>
    <row r="224" spans="2:2" ht="15.75" hidden="1" customHeight="1">
      <c r="B224" s="82"/>
    </row>
    <row r="225" spans="2:2" ht="15.75" hidden="1" customHeight="1">
      <c r="B225" s="82"/>
    </row>
    <row r="226" spans="2:2" ht="15.75" hidden="1" customHeight="1">
      <c r="B226" s="60"/>
    </row>
    <row r="227" spans="2:2" ht="15.75" hidden="1" customHeight="1">
      <c r="B227" s="60"/>
    </row>
    <row r="228" spans="2:2" ht="15.75" hidden="1" customHeight="1">
      <c r="B228" s="60"/>
    </row>
    <row r="229" spans="2:2" ht="15.75" hidden="1" customHeight="1">
      <c r="B229" s="60"/>
    </row>
    <row r="230" spans="2:2" ht="15.75" hidden="1" customHeight="1">
      <c r="B230" s="60"/>
    </row>
    <row r="231" spans="2:2" ht="15.75" hidden="1" customHeight="1">
      <c r="B231" s="60"/>
    </row>
    <row r="232" spans="2:2" ht="15.75" hidden="1" customHeight="1">
      <c r="B232" s="60"/>
    </row>
    <row r="233" spans="2:2" ht="15.75" hidden="1" customHeight="1"/>
    <row r="234" spans="2:2" ht="15.75" hidden="1" customHeight="1"/>
    <row r="235" spans="2:2" ht="15.75" hidden="1" customHeight="1"/>
    <row r="236" spans="2:2" ht="15.75" hidden="1" customHeight="1"/>
    <row r="237" spans="2:2" ht="15.75" hidden="1" customHeight="1"/>
    <row r="238" spans="2:2" ht="15.75" hidden="1" customHeight="1"/>
    <row r="239" spans="2:2" ht="15.75" hidden="1" customHeight="1"/>
    <row r="240" spans="2:2" ht="15.75" hidden="1" customHeight="1"/>
    <row r="241" ht="15.75" hidden="1" customHeight="1"/>
    <row r="242" ht="15.75" hidden="1" customHeight="1"/>
    <row r="243" ht="15.75" hidden="1" customHeight="1"/>
    <row r="244" ht="15.75" hidden="1" customHeight="1"/>
    <row r="245" ht="15.75" hidden="1" customHeight="1"/>
    <row r="246" ht="15.75" hidden="1" customHeight="1"/>
    <row r="247" ht="15.75" hidden="1" customHeight="1"/>
    <row r="248" ht="15.75" hidden="1" customHeight="1"/>
    <row r="249" ht="15.75" hidden="1" customHeight="1"/>
    <row r="250" ht="15.75" hidden="1" customHeight="1"/>
    <row r="251" ht="15.75" hidden="1" customHeight="1"/>
    <row r="252" ht="15.75" hidden="1" customHeight="1"/>
    <row r="253" ht="15.75" hidden="1" customHeight="1"/>
    <row r="254" ht="15.75" hidden="1" customHeight="1"/>
    <row r="255" ht="15.75" hidden="1" customHeight="1"/>
    <row r="256" ht="15.75" hidden="1" customHeight="1"/>
    <row r="257" ht="15.75" hidden="1" customHeight="1"/>
    <row r="258" ht="15.75" hidden="1" customHeight="1"/>
    <row r="259" ht="15.75" hidden="1" customHeight="1"/>
    <row r="260" ht="15.75" hidden="1" customHeight="1"/>
    <row r="261" ht="15.75" hidden="1" customHeight="1"/>
    <row r="262" ht="15.75" hidden="1" customHeight="1"/>
    <row r="263" ht="15.75" hidden="1" customHeight="1"/>
    <row r="264" ht="15.75" hidden="1" customHeight="1"/>
    <row r="265" ht="15.75" hidden="1" customHeight="1"/>
    <row r="266" ht="15.75" hidden="1" customHeight="1"/>
    <row r="267" ht="15.75" hidden="1" customHeight="1"/>
    <row r="268" ht="15.75" hidden="1" customHeight="1"/>
    <row r="269" ht="15.75" hidden="1" customHeight="1"/>
    <row r="270" ht="15.75" hidden="1" customHeight="1"/>
    <row r="271" ht="15.75" hidden="1" customHeight="1"/>
    <row r="272" ht="15.75" hidden="1" customHeight="1"/>
    <row r="273" ht="15.75" hidden="1" customHeight="1"/>
    <row r="274" ht="15.75" hidden="1" customHeight="1"/>
    <row r="275" ht="15.75" hidden="1" customHeight="1"/>
    <row r="276" ht="15.75" hidden="1" customHeight="1"/>
    <row r="277" ht="15.75" hidden="1" customHeight="1"/>
    <row r="278" ht="15.75" hidden="1" customHeight="1"/>
    <row r="279" ht="15.75" hidden="1" customHeight="1"/>
    <row r="280" ht="15.75" hidden="1" customHeight="1"/>
    <row r="281" ht="15.75" hidden="1" customHeight="1"/>
    <row r="282" ht="15.75" hidden="1" customHeight="1"/>
    <row r="283" ht="15.75" hidden="1" customHeight="1"/>
    <row r="284" ht="15.75" hidden="1" customHeight="1"/>
    <row r="285" ht="15.75" hidden="1" customHeight="1"/>
    <row r="286" ht="15.75" hidden="1" customHeight="1"/>
    <row r="287" ht="15.75" hidden="1" customHeight="1"/>
    <row r="288" ht="15.75" hidden="1" customHeight="1"/>
    <row r="289" ht="15.75" hidden="1" customHeight="1"/>
    <row r="290" ht="15.75" hidden="1" customHeight="1"/>
    <row r="291" ht="15.75" hidden="1" customHeight="1"/>
    <row r="292" ht="15.75" hidden="1" customHeight="1"/>
    <row r="293" ht="15.75" hidden="1" customHeight="1"/>
    <row r="294" ht="15.75" hidden="1" customHeight="1"/>
    <row r="295" ht="15.75" hidden="1" customHeight="1"/>
    <row r="296" ht="15.75" hidden="1" customHeight="1"/>
    <row r="297" ht="15.75" hidden="1" customHeight="1"/>
    <row r="298" ht="15.75" hidden="1" customHeight="1"/>
    <row r="299" ht="15.75" hidden="1" customHeight="1"/>
    <row r="300" ht="15.75" hidden="1" customHeight="1"/>
    <row r="301" ht="15.75" hidden="1" customHeight="1"/>
    <row r="302" ht="15.75" hidden="1" customHeight="1"/>
    <row r="303" ht="15.75" hidden="1" customHeight="1"/>
    <row r="304" ht="15.75" hidden="1" customHeight="1"/>
    <row r="305" ht="15.75" hidden="1" customHeight="1"/>
    <row r="306" ht="15.75" hidden="1" customHeight="1"/>
    <row r="307" ht="15.75" hidden="1" customHeight="1"/>
    <row r="308" ht="15.75" hidden="1" customHeight="1"/>
    <row r="309" ht="15.75" hidden="1" customHeight="1"/>
    <row r="310" ht="15.75" hidden="1" customHeight="1"/>
    <row r="311" ht="15.75" hidden="1" customHeight="1"/>
    <row r="312" ht="15.75" hidden="1" customHeight="1"/>
    <row r="313" ht="15.75" hidden="1" customHeight="1"/>
    <row r="314" ht="15.75" hidden="1" customHeight="1"/>
    <row r="315" ht="15.75" hidden="1" customHeight="1"/>
    <row r="316" ht="15.75" hidden="1" customHeight="1"/>
    <row r="317" ht="15.75" hidden="1" customHeight="1"/>
    <row r="318" ht="15.75" hidden="1" customHeight="1"/>
    <row r="319" ht="15.75" hidden="1" customHeight="1"/>
    <row r="320" ht="15.75" hidden="1" customHeight="1"/>
    <row r="321" ht="15.75" hidden="1" customHeight="1"/>
    <row r="322" ht="15.75" hidden="1" customHeight="1"/>
    <row r="323" ht="15.75" hidden="1" customHeight="1"/>
    <row r="324" ht="15.75" hidden="1" customHeight="1"/>
    <row r="325" ht="15.75" hidden="1" customHeight="1"/>
    <row r="326" ht="15.75" hidden="1" customHeight="1"/>
    <row r="327" ht="15.75" hidden="1" customHeight="1"/>
    <row r="328" ht="15.75" hidden="1" customHeight="1"/>
    <row r="329" ht="15.75" hidden="1" customHeight="1"/>
    <row r="330" ht="15.75" hidden="1" customHeight="1"/>
    <row r="331" ht="15.75" hidden="1" customHeight="1"/>
    <row r="332" ht="15.75" hidden="1" customHeight="1"/>
    <row r="333" ht="15.75" hidden="1" customHeight="1"/>
    <row r="334" ht="15.75" hidden="1" customHeight="1"/>
    <row r="335" ht="15.75" hidden="1" customHeight="1"/>
    <row r="336" ht="15.75" hidden="1" customHeight="1"/>
    <row r="337" ht="15.75" hidden="1" customHeight="1"/>
    <row r="338" ht="15.75" hidden="1" customHeight="1"/>
    <row r="339" ht="15.75" hidden="1" customHeight="1"/>
    <row r="340" ht="15.75" hidden="1" customHeight="1"/>
    <row r="341" ht="15.75" hidden="1" customHeight="1"/>
    <row r="342" ht="15.75" hidden="1" customHeight="1"/>
    <row r="343" ht="15.75" hidden="1" customHeight="1"/>
    <row r="344" ht="15.75" hidden="1" customHeight="1"/>
    <row r="345" ht="15.75" hidden="1" customHeight="1"/>
    <row r="346" ht="15.75" hidden="1" customHeight="1"/>
    <row r="347" ht="15.75" hidden="1" customHeight="1"/>
    <row r="348" ht="15.75" hidden="1" customHeight="1"/>
    <row r="349" ht="15.75" hidden="1" customHeight="1"/>
    <row r="350" ht="15.75" hidden="1" customHeight="1"/>
    <row r="351" ht="15.75" hidden="1" customHeight="1"/>
    <row r="352" ht="15.75" hidden="1" customHeight="1"/>
    <row r="353" ht="15.75" hidden="1" customHeight="1"/>
    <row r="354" ht="15.75" hidden="1" customHeight="1"/>
    <row r="355" ht="15.75" hidden="1" customHeight="1"/>
    <row r="356" ht="15.75" hidden="1" customHeight="1"/>
    <row r="357" ht="15.75" hidden="1" customHeight="1"/>
    <row r="358" ht="15.75" hidden="1" customHeight="1"/>
    <row r="359" ht="15.75" hidden="1" customHeight="1"/>
    <row r="360" ht="15.75" hidden="1" customHeight="1"/>
    <row r="361" ht="15.75" hidden="1" customHeight="1"/>
    <row r="362" ht="15.75" hidden="1" customHeight="1"/>
    <row r="363" ht="15.75" hidden="1" customHeight="1"/>
    <row r="364" ht="15.75" hidden="1" customHeight="1"/>
    <row r="365" ht="15.75" hidden="1" customHeight="1"/>
    <row r="366" ht="15.75" hidden="1" customHeight="1"/>
    <row r="367" ht="15.75" hidden="1" customHeight="1"/>
    <row r="368" ht="15.75" hidden="1" customHeight="1"/>
    <row r="369" ht="15.75" hidden="1" customHeight="1"/>
    <row r="370" ht="15.75" hidden="1" customHeight="1"/>
    <row r="371" ht="15.75" hidden="1" customHeight="1"/>
    <row r="372" ht="15.75" hidden="1" customHeight="1"/>
    <row r="373" ht="15.75" hidden="1" customHeight="1"/>
    <row r="374" ht="15.75" hidden="1" customHeight="1"/>
    <row r="375" ht="15.75" hidden="1" customHeight="1"/>
    <row r="376" ht="15.75" hidden="1" customHeight="1"/>
    <row r="377" ht="15.75" hidden="1" customHeight="1"/>
    <row r="378" ht="15.75" hidden="1" customHeight="1"/>
    <row r="379" ht="15.75" hidden="1" customHeight="1"/>
    <row r="380" ht="15.75" hidden="1" customHeight="1"/>
    <row r="381" ht="15.75" hidden="1" customHeight="1"/>
    <row r="382" ht="15.75" hidden="1" customHeight="1"/>
    <row r="383" ht="15.75" hidden="1" customHeight="1"/>
    <row r="384" ht="15.75" hidden="1" customHeight="1"/>
    <row r="385" ht="15.75" hidden="1" customHeight="1"/>
    <row r="386" ht="15.75" hidden="1" customHeight="1"/>
    <row r="387" ht="15.75" hidden="1" customHeight="1"/>
    <row r="388" ht="15.75" hidden="1" customHeight="1"/>
    <row r="389" ht="15.75" hidden="1" customHeight="1"/>
    <row r="390" ht="15.75" hidden="1" customHeight="1"/>
    <row r="391" ht="15.75" hidden="1" customHeight="1"/>
    <row r="392" ht="15.75" hidden="1" customHeight="1"/>
    <row r="393" ht="15.75" hidden="1" customHeight="1"/>
    <row r="394" ht="15.75" hidden="1" customHeight="1"/>
    <row r="395" ht="15.75" hidden="1" customHeight="1"/>
    <row r="396" ht="15.75" hidden="1" customHeight="1"/>
    <row r="397" ht="15.75" hidden="1" customHeight="1"/>
    <row r="398" ht="15.75" hidden="1" customHeight="1"/>
    <row r="399" ht="15.75" hidden="1" customHeight="1"/>
    <row r="400" ht="15.75" hidden="1" customHeight="1"/>
    <row r="401" ht="15.75" hidden="1" customHeight="1"/>
    <row r="402" ht="15.75" hidden="1" customHeight="1"/>
    <row r="403" ht="15.75" hidden="1" customHeight="1"/>
    <row r="404" ht="15.75" hidden="1" customHeight="1"/>
    <row r="405" ht="15.75" hidden="1" customHeight="1"/>
    <row r="406" ht="15.75" hidden="1" customHeight="1"/>
    <row r="407" ht="15.75" hidden="1" customHeight="1"/>
    <row r="408" ht="15.75" hidden="1" customHeight="1"/>
    <row r="409" ht="15.75" hidden="1" customHeight="1"/>
    <row r="410" ht="15.75" hidden="1" customHeight="1"/>
    <row r="411" ht="15.75" hidden="1" customHeight="1"/>
    <row r="412" ht="15.75" hidden="1" customHeight="1"/>
    <row r="413" ht="15.75" hidden="1" customHeight="1"/>
    <row r="414" ht="15.75" hidden="1" customHeight="1"/>
    <row r="415" ht="15.75" hidden="1" customHeight="1"/>
    <row r="416" ht="15.75" hidden="1" customHeight="1"/>
    <row r="417" ht="15.75" hidden="1" customHeight="1"/>
    <row r="418" ht="15.75" hidden="1" customHeight="1"/>
    <row r="419" ht="15.75" hidden="1" customHeight="1"/>
    <row r="420" ht="15.75" hidden="1" customHeight="1"/>
    <row r="421" ht="15.75" hidden="1" customHeight="1"/>
    <row r="422" ht="15.75" hidden="1" customHeight="1"/>
    <row r="423" ht="15.75" hidden="1" customHeight="1"/>
    <row r="424" ht="15.75" hidden="1" customHeight="1"/>
    <row r="425" ht="15.75" hidden="1" customHeight="1"/>
    <row r="426" ht="15.75" hidden="1" customHeight="1"/>
    <row r="427" ht="15.75" hidden="1" customHeight="1"/>
    <row r="428" ht="15.75" hidden="1" customHeight="1"/>
    <row r="429" ht="15.75" hidden="1" customHeight="1"/>
    <row r="430" ht="15.75" hidden="1" customHeight="1"/>
    <row r="431" ht="15.75" hidden="1" customHeight="1"/>
    <row r="432" ht="15.75" hidden="1" customHeight="1"/>
    <row r="433" ht="15.75" hidden="1" customHeight="1"/>
    <row r="434" ht="15.75" hidden="1" customHeight="1"/>
    <row r="435" ht="15.75" hidden="1" customHeight="1"/>
    <row r="436" ht="15.75" hidden="1" customHeight="1"/>
    <row r="437" ht="15.75" hidden="1" customHeight="1"/>
    <row r="438" ht="15.75" hidden="1" customHeight="1"/>
    <row r="439" ht="15.75" hidden="1" customHeight="1"/>
    <row r="440" ht="15.75" hidden="1" customHeight="1"/>
    <row r="441" ht="15.75" hidden="1" customHeight="1"/>
    <row r="442" ht="15.75" hidden="1" customHeight="1"/>
    <row r="443" ht="15.75" hidden="1" customHeight="1"/>
    <row r="444" ht="15.75" hidden="1" customHeight="1"/>
    <row r="445" ht="15.75" hidden="1" customHeight="1"/>
    <row r="446" ht="15.75" hidden="1" customHeight="1"/>
    <row r="447" ht="15.75" hidden="1" customHeight="1"/>
    <row r="448" ht="15.75" hidden="1" customHeight="1"/>
    <row r="449" ht="15.75" hidden="1" customHeight="1"/>
    <row r="450" ht="15.75" hidden="1" customHeight="1"/>
    <row r="451" ht="15.75" hidden="1" customHeight="1"/>
    <row r="452" ht="15.75" hidden="1" customHeight="1"/>
    <row r="453" ht="15.75" hidden="1" customHeight="1"/>
    <row r="454" ht="15.75" hidden="1" customHeight="1"/>
    <row r="455" ht="15.75" hidden="1" customHeight="1"/>
    <row r="456" ht="15.75" hidden="1" customHeight="1"/>
    <row r="457" ht="15.75" hidden="1" customHeight="1"/>
    <row r="458" ht="15.75" hidden="1" customHeight="1"/>
    <row r="459" ht="15.75" hidden="1" customHeight="1"/>
    <row r="460" ht="15.75" hidden="1" customHeight="1"/>
    <row r="461" ht="15.75" hidden="1" customHeight="1"/>
    <row r="462" ht="15.75" hidden="1" customHeight="1"/>
    <row r="463" ht="15.75" hidden="1" customHeight="1"/>
    <row r="464" ht="15.75" hidden="1" customHeight="1"/>
    <row r="465" ht="15.75" hidden="1" customHeight="1"/>
    <row r="466" ht="15.75" hidden="1" customHeight="1"/>
    <row r="467" ht="15.75" hidden="1" customHeight="1"/>
    <row r="468" ht="15.75" hidden="1" customHeight="1"/>
    <row r="469" ht="15.75" hidden="1" customHeight="1"/>
    <row r="470" ht="15.75" hidden="1" customHeight="1"/>
    <row r="471" ht="15.75" hidden="1" customHeight="1"/>
    <row r="472" ht="15.75" hidden="1" customHeight="1"/>
    <row r="473" ht="15.75" hidden="1" customHeight="1"/>
    <row r="474" ht="15.75" hidden="1" customHeight="1"/>
    <row r="475" ht="15.75" hidden="1" customHeight="1"/>
    <row r="476" ht="15.75" hidden="1" customHeight="1"/>
    <row r="477" ht="15.75" hidden="1" customHeight="1"/>
    <row r="478" ht="15.75" hidden="1" customHeight="1"/>
    <row r="479" ht="15.75" hidden="1" customHeight="1"/>
    <row r="480" ht="15.75" hidden="1" customHeight="1"/>
    <row r="481" ht="15.75" hidden="1" customHeight="1"/>
    <row r="482" ht="15.75" hidden="1" customHeight="1"/>
    <row r="483" ht="15.75" hidden="1" customHeight="1"/>
    <row r="484" ht="15.75" hidden="1" customHeight="1"/>
    <row r="485" ht="15.75" hidden="1" customHeight="1"/>
    <row r="486" ht="15.75" hidden="1" customHeight="1"/>
    <row r="487" ht="15.75" hidden="1" customHeight="1"/>
    <row r="488" ht="15.75" hidden="1" customHeight="1"/>
    <row r="489" ht="15.75" hidden="1" customHeight="1"/>
    <row r="490" ht="15.75" hidden="1" customHeight="1"/>
    <row r="491" ht="15.75" hidden="1" customHeight="1"/>
    <row r="492" ht="15.75" hidden="1" customHeight="1"/>
    <row r="493" ht="15.75" hidden="1" customHeight="1"/>
    <row r="494" ht="15.75" hidden="1" customHeight="1"/>
    <row r="495" ht="15.75" hidden="1" customHeight="1"/>
    <row r="496" ht="15.75" hidden="1" customHeight="1"/>
    <row r="497" ht="15.75" hidden="1" customHeight="1"/>
    <row r="498" ht="15.75" hidden="1" customHeight="1"/>
    <row r="499" ht="15.75" hidden="1" customHeight="1"/>
    <row r="500" ht="15.75" hidden="1" customHeight="1"/>
    <row r="501" ht="15.75" hidden="1" customHeight="1"/>
    <row r="502" ht="15.75" hidden="1" customHeight="1"/>
    <row r="503" ht="15.75" hidden="1" customHeight="1"/>
    <row r="504" ht="15.75" hidden="1" customHeight="1"/>
    <row r="505" ht="15.75" hidden="1" customHeight="1"/>
    <row r="506" ht="15.75" hidden="1" customHeight="1"/>
    <row r="507" ht="15.75" hidden="1" customHeight="1"/>
    <row r="508" ht="15.75" hidden="1" customHeight="1"/>
    <row r="509" ht="15.75" hidden="1" customHeight="1"/>
    <row r="510" ht="15.75" hidden="1" customHeight="1"/>
    <row r="511" ht="15.75" hidden="1" customHeight="1"/>
    <row r="512" ht="15.75" hidden="1" customHeight="1"/>
    <row r="513" ht="15.75" hidden="1" customHeight="1"/>
    <row r="514" ht="15.75" hidden="1" customHeight="1"/>
    <row r="515" ht="15.75" hidden="1" customHeight="1"/>
    <row r="516" ht="15.75" hidden="1" customHeight="1"/>
    <row r="517" ht="15.75" hidden="1" customHeight="1"/>
    <row r="518" ht="15.75" hidden="1" customHeight="1"/>
    <row r="519" ht="15.75" hidden="1" customHeight="1"/>
    <row r="520" ht="15.75" hidden="1" customHeight="1"/>
    <row r="521" ht="15.75" hidden="1" customHeight="1"/>
    <row r="522" ht="15.75" hidden="1" customHeight="1"/>
    <row r="523" ht="15.75" hidden="1" customHeight="1"/>
    <row r="524" ht="15.75" hidden="1" customHeight="1"/>
    <row r="525" ht="15.75" hidden="1" customHeight="1"/>
    <row r="526" ht="15.75" hidden="1" customHeight="1"/>
    <row r="527" ht="15.75" hidden="1" customHeight="1"/>
    <row r="528" ht="15.75" hidden="1" customHeight="1"/>
    <row r="529" ht="15.75" hidden="1" customHeight="1"/>
    <row r="530" ht="15.75" hidden="1" customHeight="1"/>
    <row r="531" ht="15.75" hidden="1" customHeight="1"/>
    <row r="532" ht="15.75" hidden="1" customHeight="1"/>
    <row r="533" ht="15.75" hidden="1" customHeight="1"/>
    <row r="534" ht="15.75" hidden="1" customHeight="1"/>
    <row r="535" ht="15.75" hidden="1" customHeight="1"/>
    <row r="536" ht="15.75" hidden="1" customHeight="1"/>
    <row r="537" ht="15.75" hidden="1" customHeight="1"/>
    <row r="538" ht="15.75" hidden="1" customHeight="1"/>
    <row r="539" ht="15.75" hidden="1" customHeight="1"/>
    <row r="540" ht="15.75" hidden="1" customHeight="1"/>
    <row r="541" ht="15.75" hidden="1" customHeight="1"/>
    <row r="542" ht="15.75" hidden="1" customHeight="1"/>
    <row r="543" ht="15.75" hidden="1" customHeight="1"/>
    <row r="544" ht="15.75" hidden="1" customHeight="1"/>
    <row r="545" ht="15.75" hidden="1" customHeight="1"/>
    <row r="546" ht="15.75" hidden="1" customHeight="1"/>
    <row r="547" ht="15.75" hidden="1" customHeight="1"/>
    <row r="548" ht="15.75" hidden="1" customHeight="1"/>
    <row r="549" ht="15.75" hidden="1" customHeight="1"/>
    <row r="550" ht="15.75" hidden="1" customHeight="1"/>
    <row r="551" ht="15.75" hidden="1" customHeight="1"/>
    <row r="552" ht="15.75" hidden="1" customHeight="1"/>
    <row r="553" ht="15.75" hidden="1" customHeight="1"/>
    <row r="554" ht="15.75" hidden="1" customHeight="1"/>
    <row r="555" ht="15.75" hidden="1" customHeight="1"/>
    <row r="556" ht="15.75" hidden="1" customHeight="1"/>
    <row r="557" ht="15.75" hidden="1" customHeight="1"/>
    <row r="558" ht="15.75" hidden="1" customHeight="1"/>
    <row r="559" ht="15.75" hidden="1" customHeight="1"/>
    <row r="560" ht="15.75" hidden="1" customHeight="1"/>
    <row r="561" ht="15.75" hidden="1" customHeight="1"/>
    <row r="562" ht="15.75" hidden="1" customHeight="1"/>
    <row r="563" ht="15.75" hidden="1" customHeight="1"/>
    <row r="564" ht="15.75" hidden="1" customHeight="1"/>
    <row r="565" ht="15.75" hidden="1" customHeight="1"/>
    <row r="566" ht="15.75" hidden="1" customHeight="1"/>
    <row r="567" ht="15.75" hidden="1" customHeight="1"/>
    <row r="568" ht="15.75" hidden="1" customHeight="1"/>
    <row r="569" ht="15.75" hidden="1" customHeight="1"/>
    <row r="570" ht="15.75" hidden="1" customHeight="1"/>
    <row r="571" ht="15.75" hidden="1" customHeight="1"/>
    <row r="572" ht="15.75" hidden="1" customHeight="1"/>
    <row r="573" ht="15.75" hidden="1" customHeight="1"/>
    <row r="574" ht="15.75" hidden="1" customHeight="1"/>
    <row r="575" ht="15.75" hidden="1" customHeight="1"/>
    <row r="576" ht="15.75" hidden="1" customHeight="1"/>
    <row r="577" ht="15.75" hidden="1" customHeight="1"/>
    <row r="578" ht="15.75" hidden="1" customHeight="1"/>
    <row r="579" ht="15.75" hidden="1" customHeight="1"/>
    <row r="580" ht="15.75" hidden="1" customHeight="1"/>
    <row r="581" ht="15.75" hidden="1" customHeight="1"/>
    <row r="582" ht="15.75" hidden="1" customHeight="1"/>
    <row r="583" ht="15.75" hidden="1" customHeight="1"/>
    <row r="584" ht="15.75" hidden="1" customHeight="1"/>
    <row r="585" ht="15.75" hidden="1" customHeight="1"/>
    <row r="586" ht="15.75" hidden="1" customHeight="1"/>
    <row r="587" ht="15.75" hidden="1" customHeight="1"/>
    <row r="588" ht="15.75" hidden="1" customHeight="1"/>
    <row r="589" ht="15.75" hidden="1" customHeight="1"/>
    <row r="590" ht="15.75" hidden="1" customHeight="1"/>
    <row r="591" ht="15.75" hidden="1" customHeight="1"/>
    <row r="592" ht="15.75" hidden="1" customHeight="1"/>
    <row r="593" ht="15.75" hidden="1" customHeight="1"/>
    <row r="594" ht="15.75" hidden="1" customHeight="1"/>
    <row r="595" ht="15.75" hidden="1" customHeight="1"/>
    <row r="596" ht="15.75" hidden="1" customHeight="1"/>
    <row r="597" ht="15.75" hidden="1" customHeight="1"/>
    <row r="598" ht="15.75" hidden="1" customHeight="1"/>
    <row r="599" ht="15.75" hidden="1" customHeight="1"/>
    <row r="600" ht="15.75" hidden="1" customHeight="1"/>
    <row r="601" ht="15.75" hidden="1" customHeight="1"/>
    <row r="602" ht="15.75" hidden="1" customHeight="1"/>
    <row r="603" ht="15.75" hidden="1" customHeight="1"/>
    <row r="604" ht="15.75" hidden="1" customHeight="1"/>
    <row r="605" ht="15.75" hidden="1" customHeight="1"/>
    <row r="606" ht="15.75" hidden="1" customHeight="1"/>
    <row r="607" ht="15.75" hidden="1" customHeight="1"/>
    <row r="608" ht="15.75" hidden="1" customHeight="1"/>
    <row r="609" ht="15.75" hidden="1" customHeight="1"/>
    <row r="610" ht="15.75" hidden="1" customHeight="1"/>
    <row r="611" ht="15.75" hidden="1" customHeight="1"/>
    <row r="612" ht="15.75" hidden="1" customHeight="1"/>
    <row r="613" ht="15.75" hidden="1" customHeight="1"/>
    <row r="614" ht="15.75" hidden="1" customHeight="1"/>
    <row r="615" ht="15.75" hidden="1" customHeight="1"/>
    <row r="616" ht="15.75" hidden="1" customHeight="1"/>
    <row r="617" ht="15.75" hidden="1" customHeight="1"/>
    <row r="618" ht="15.75" hidden="1" customHeight="1"/>
    <row r="619" ht="15.75" hidden="1" customHeight="1"/>
    <row r="620" ht="15.75" hidden="1" customHeight="1"/>
    <row r="621" ht="15.75" hidden="1" customHeight="1"/>
    <row r="622" ht="15.75" hidden="1" customHeight="1"/>
    <row r="623" ht="15.75" hidden="1" customHeight="1"/>
    <row r="624" ht="15.75" hidden="1" customHeight="1"/>
    <row r="625" ht="15.75" hidden="1" customHeight="1"/>
    <row r="626" ht="15.75" hidden="1" customHeight="1"/>
    <row r="627" ht="15.75" hidden="1" customHeight="1"/>
    <row r="628" ht="15.75" hidden="1" customHeight="1"/>
    <row r="629" ht="15.75" hidden="1" customHeight="1"/>
    <row r="630" ht="15.75" hidden="1" customHeight="1"/>
    <row r="631" ht="15.75" hidden="1" customHeight="1"/>
    <row r="632" ht="15.75" hidden="1" customHeight="1"/>
    <row r="633" ht="15.75" hidden="1" customHeight="1"/>
    <row r="634" ht="15.75" hidden="1" customHeight="1"/>
    <row r="635" ht="15.75" hidden="1" customHeight="1"/>
    <row r="636" ht="15.75" hidden="1" customHeight="1"/>
    <row r="637" ht="15.75" hidden="1" customHeight="1"/>
    <row r="638" ht="15.75" hidden="1" customHeight="1"/>
    <row r="639" ht="15.75" hidden="1" customHeight="1"/>
    <row r="640" ht="15.75" hidden="1" customHeight="1"/>
    <row r="641" ht="15.75" hidden="1" customHeight="1"/>
    <row r="642" ht="15.75" hidden="1" customHeight="1"/>
    <row r="643" ht="15.75" hidden="1" customHeight="1"/>
    <row r="644" ht="15.75" hidden="1" customHeight="1"/>
    <row r="645" ht="15.75" hidden="1" customHeight="1"/>
    <row r="646" ht="15.75" hidden="1" customHeight="1"/>
    <row r="647" ht="15.75" hidden="1" customHeight="1"/>
    <row r="648" ht="15.75" hidden="1" customHeight="1"/>
    <row r="649" ht="15.75" hidden="1" customHeight="1"/>
    <row r="650" ht="15.75" hidden="1" customHeight="1"/>
    <row r="651" ht="15.75" hidden="1" customHeight="1"/>
    <row r="652" ht="15.75" hidden="1" customHeight="1"/>
    <row r="653" ht="15.75" hidden="1" customHeight="1"/>
    <row r="654" ht="15.75" hidden="1" customHeight="1"/>
    <row r="655" ht="15.75" hidden="1" customHeight="1"/>
    <row r="656" ht="15.75" hidden="1" customHeight="1"/>
    <row r="657" ht="15.75" hidden="1" customHeight="1"/>
    <row r="658" ht="15.75" hidden="1" customHeight="1"/>
    <row r="659" ht="15.75" hidden="1" customHeight="1"/>
    <row r="660" ht="15.75" hidden="1" customHeight="1"/>
    <row r="661" ht="15.75" hidden="1" customHeight="1"/>
    <row r="662" ht="15.75" hidden="1" customHeight="1"/>
    <row r="663" ht="15.75" hidden="1" customHeight="1"/>
    <row r="664" ht="15.75" hidden="1" customHeight="1"/>
    <row r="665" ht="15.75" hidden="1" customHeight="1"/>
    <row r="666" ht="15.75" hidden="1" customHeight="1"/>
    <row r="667" ht="15.75" hidden="1" customHeight="1"/>
    <row r="668" ht="15.75" hidden="1" customHeight="1"/>
    <row r="669" ht="15.75" hidden="1" customHeight="1"/>
    <row r="670" ht="15.75" hidden="1" customHeight="1"/>
    <row r="671" ht="15.75" hidden="1" customHeight="1"/>
    <row r="672" ht="15.75" hidden="1" customHeight="1"/>
    <row r="673" ht="15.75" hidden="1" customHeight="1"/>
    <row r="674" ht="15.75" hidden="1" customHeight="1"/>
    <row r="675" ht="15.75" hidden="1" customHeight="1"/>
    <row r="676" ht="15.75" hidden="1" customHeight="1"/>
    <row r="677" ht="15.75" hidden="1" customHeight="1"/>
    <row r="678" ht="15.75" hidden="1" customHeight="1"/>
    <row r="679" ht="15.75" hidden="1" customHeight="1"/>
    <row r="680" ht="15.75" hidden="1" customHeight="1"/>
    <row r="681" ht="15.75" hidden="1" customHeight="1"/>
    <row r="682" ht="15.75" hidden="1" customHeight="1"/>
    <row r="683" ht="15.75" hidden="1" customHeight="1"/>
    <row r="684" ht="15.75" hidden="1" customHeight="1"/>
    <row r="685" ht="15.75" hidden="1" customHeight="1"/>
    <row r="686" ht="15.75" hidden="1" customHeight="1"/>
    <row r="687" ht="15.75" hidden="1" customHeight="1"/>
    <row r="688" ht="15.75" hidden="1" customHeight="1"/>
    <row r="689" ht="15.75" hidden="1" customHeight="1"/>
    <row r="690" ht="15.75" hidden="1" customHeight="1"/>
    <row r="691" ht="15.75" hidden="1" customHeight="1"/>
    <row r="692" ht="15.75" hidden="1" customHeight="1"/>
    <row r="693" ht="15.75" hidden="1" customHeight="1"/>
    <row r="694" ht="15.75" hidden="1" customHeight="1"/>
    <row r="695" ht="15.75" hidden="1" customHeight="1"/>
    <row r="696" ht="15.75" hidden="1" customHeight="1"/>
    <row r="697" ht="15.75" hidden="1" customHeight="1"/>
    <row r="698" ht="15.75" hidden="1" customHeight="1"/>
    <row r="699" ht="15.75" hidden="1" customHeight="1"/>
    <row r="700" ht="15.75" hidden="1" customHeight="1"/>
    <row r="701" ht="15.75" hidden="1" customHeight="1"/>
    <row r="702" ht="15.75" hidden="1" customHeight="1"/>
    <row r="703" ht="15.75" hidden="1" customHeight="1"/>
    <row r="704" ht="15.75" hidden="1" customHeight="1"/>
    <row r="705" ht="15.75" hidden="1" customHeight="1"/>
    <row r="706" ht="15.75" hidden="1" customHeight="1"/>
    <row r="707" ht="15.75" hidden="1" customHeight="1"/>
    <row r="708" ht="15.75" hidden="1" customHeight="1"/>
    <row r="709" ht="15.75" hidden="1" customHeight="1"/>
    <row r="710" ht="15.75" hidden="1" customHeight="1"/>
    <row r="711" ht="15.75" hidden="1" customHeight="1"/>
    <row r="712" ht="15.75" hidden="1" customHeight="1"/>
    <row r="713" ht="15.75" hidden="1" customHeight="1"/>
    <row r="714" ht="15.75" hidden="1" customHeight="1"/>
    <row r="715" ht="15.75" hidden="1" customHeight="1"/>
    <row r="716" ht="15.75" hidden="1" customHeight="1"/>
    <row r="717" ht="15.75" hidden="1" customHeight="1"/>
    <row r="718" ht="15.75" hidden="1" customHeight="1"/>
    <row r="719" ht="15.75" hidden="1" customHeight="1"/>
    <row r="720" ht="15.75" hidden="1" customHeight="1"/>
    <row r="721" ht="15.75" hidden="1" customHeight="1"/>
    <row r="722" ht="15.75" hidden="1" customHeight="1"/>
    <row r="723" ht="15.75" hidden="1" customHeight="1"/>
    <row r="724" ht="15.75" hidden="1" customHeight="1"/>
    <row r="725" ht="15.75" hidden="1" customHeight="1"/>
    <row r="726" ht="15.75" hidden="1" customHeight="1"/>
  </sheetData>
  <sheetProtection algorithmName="SHA-512" hashValue="HQCb5X8Dx+f6KC6GwD4vbIFYYdw2cWtu0J5jM6yTT+Zk6fNdPcGu0ud2HKLFSEiPH7Ph+b2/qQXY5C0g6zN8Dw==" saltValue="Wb+kSFJvHwXdXN296fZ63Q==" spinCount="100000" sheet="1" objects="1" scenarios="1" formatColumns="0" formatRows="0" autoFilter="0"/>
  <mergeCells count="12">
    <mergeCell ref="C7:I20"/>
    <mergeCell ref="C50:I52"/>
    <mergeCell ref="D54:I54"/>
    <mergeCell ref="C55:I68"/>
    <mergeCell ref="D6:I6"/>
    <mergeCell ref="D49:I49"/>
    <mergeCell ref="L22:M22"/>
    <mergeCell ref="L40:M40"/>
    <mergeCell ref="D22:I22"/>
    <mergeCell ref="C23:I34"/>
    <mergeCell ref="D36:I36"/>
    <mergeCell ref="C37:I47"/>
  </mergeCells>
  <hyperlinks>
    <hyperlink ref="E3" location="'Biodiversidade e ecossistemas'!C6" display="GRI 3-3" xr:uid="{8F5266DE-CCC8-4F44-86DE-5F1578DCE12C}"/>
    <hyperlink ref="F3" location="'Biodiversidade e ecossistemas'!C22" display="GRI 101-1" xr:uid="{131B41D3-1DE1-4364-A802-AD0A74668D32}"/>
    <hyperlink ref="G3" location="'Biodiversidade e ecossistemas'!C36" display="GRI 101-2" xr:uid="{6B38A054-D01B-472F-809B-4F1B08358377}"/>
    <hyperlink ref="H3" location="'Biodiversidade e ecossistemas'!C49" display="GRI 101-4" xr:uid="{5EB27510-0BB2-4F1E-A65E-61634C790AB6}"/>
    <hyperlink ref="I3" location="'Biodiversidade e ecossistemas'!C54" display="SASB EM-EP-160a.1" xr:uid="{887CD240-0477-4A7B-9763-994A1308D370}"/>
  </hyperlinks>
  <pageMargins left="0.511811024" right="0.511811024" top="0.78740157499999996" bottom="0.78740157499999996" header="0.31496062000000002" footer="0.31496062000000002"/>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9D88A-DEDE-4CD5-923D-83B99DD9215B}">
  <sheetPr>
    <tabColor rgb="FF00A0A8"/>
  </sheetPr>
  <dimension ref="A1:AT750"/>
  <sheetViews>
    <sheetView showGridLines="0" showRowColHeaders="0" zoomScaleNormal="100" workbookViewId="0">
      <pane xSplit="1" ySplit="2" topLeftCell="B3" activePane="bottomRight" state="frozen"/>
      <selection activeCell="C3" sqref="C3"/>
      <selection pane="topRight" activeCell="C3" sqref="C3"/>
      <selection pane="bottomLeft" activeCell="C3" sqref="C3"/>
      <selection pane="bottomRight"/>
    </sheetView>
  </sheetViews>
  <sheetFormatPr defaultColWidth="0" defaultRowHeight="0" customHeight="1" zeroHeight="1"/>
  <cols>
    <col min="1" max="1" width="33.7109375" style="285" customWidth="1"/>
    <col min="2" max="2" width="3.7109375" style="260" customWidth="1"/>
    <col min="3" max="10" width="20.85546875" style="268" customWidth="1"/>
    <col min="11" max="12" width="14.140625" style="268" customWidth="1"/>
    <col min="13" max="13" width="7.85546875" style="268" customWidth="1"/>
    <col min="14" max="21" width="14.140625" style="268" hidden="1" customWidth="1"/>
    <col min="22" max="23" width="30" style="268" hidden="1" customWidth="1"/>
    <col min="24" max="31" width="18.140625" style="268" hidden="1" customWidth="1"/>
    <col min="32" max="33" width="18.140625" style="261" hidden="1" customWidth="1"/>
    <col min="34" max="37" width="0" style="261" hidden="1" customWidth="1"/>
    <col min="38" max="16384" width="0" style="261" hidden="1"/>
  </cols>
  <sheetData>
    <row r="1" spans="1:46" s="62" customFormat="1" ht="24.95" customHeight="1">
      <c r="A1" s="142"/>
      <c r="B1" s="58"/>
      <c r="C1" s="58"/>
      <c r="D1" s="58"/>
      <c r="E1" s="59"/>
      <c r="F1" s="60"/>
      <c r="G1" s="60"/>
      <c r="H1" s="60"/>
      <c r="I1" s="60"/>
      <c r="J1" s="60"/>
      <c r="K1" s="102"/>
      <c r="L1" s="95"/>
      <c r="N1" s="63"/>
      <c r="O1" s="63"/>
      <c r="P1" s="63"/>
      <c r="Q1" s="63"/>
      <c r="R1" s="63"/>
      <c r="S1" s="63"/>
      <c r="T1" s="63"/>
      <c r="U1" s="64"/>
      <c r="V1" s="65"/>
      <c r="W1" s="65"/>
      <c r="X1" s="65"/>
      <c r="Y1" s="65"/>
      <c r="Z1" s="66"/>
      <c r="AA1" s="65"/>
      <c r="AB1" s="65"/>
      <c r="AC1" s="65"/>
      <c r="AD1" s="65"/>
      <c r="AE1" s="65"/>
      <c r="AF1" s="65"/>
      <c r="AG1" s="65"/>
      <c r="AH1" s="65"/>
      <c r="AI1" s="65"/>
      <c r="AJ1" s="65"/>
      <c r="AK1" s="65"/>
      <c r="AL1" s="65"/>
      <c r="AM1" s="65"/>
      <c r="AN1" s="65"/>
      <c r="AO1" s="66"/>
      <c r="AP1" s="65"/>
      <c r="AQ1" s="65"/>
      <c r="AR1" s="65"/>
      <c r="AS1" s="65"/>
    </row>
    <row r="2" spans="1:46" s="62" customFormat="1" ht="24.95" customHeight="1">
      <c r="A2" s="96"/>
      <c r="B2" s="60"/>
      <c r="C2" s="97"/>
      <c r="D2" s="60"/>
      <c r="E2" s="95"/>
      <c r="F2" s="95"/>
      <c r="G2" s="95"/>
      <c r="H2" s="95"/>
      <c r="I2" s="95"/>
      <c r="J2" s="60"/>
      <c r="K2" s="102"/>
      <c r="L2" s="95"/>
      <c r="N2" s="63"/>
      <c r="O2" s="63"/>
      <c r="P2" s="63"/>
      <c r="Q2" s="63"/>
      <c r="R2" s="63"/>
      <c r="S2" s="63"/>
      <c r="T2" s="63"/>
      <c r="U2" s="64"/>
      <c r="V2" s="65"/>
      <c r="W2" s="65"/>
      <c r="X2" s="65"/>
      <c r="Y2" s="65"/>
      <c r="Z2" s="66"/>
      <c r="AA2" s="65"/>
      <c r="AB2" s="65"/>
      <c r="AC2" s="65"/>
      <c r="AD2" s="65"/>
      <c r="AE2" s="65"/>
      <c r="AF2" s="65"/>
      <c r="AG2" s="65"/>
      <c r="AH2" s="65"/>
      <c r="AI2" s="65"/>
      <c r="AJ2" s="65"/>
      <c r="AK2" s="65"/>
      <c r="AL2" s="65"/>
      <c r="AM2" s="65"/>
      <c r="AN2" s="65"/>
      <c r="AO2" s="66"/>
      <c r="AP2" s="65"/>
      <c r="AQ2" s="65"/>
      <c r="AR2" s="65"/>
      <c r="AS2" s="65"/>
    </row>
    <row r="3" spans="1:46" s="62" customFormat="1" ht="24.95" customHeight="1">
      <c r="A3" s="96"/>
      <c r="B3" s="60"/>
      <c r="C3" s="236" t="str">
        <f>Índice!B69</f>
        <v>CAPITAL NATURAL</v>
      </c>
      <c r="D3" s="60"/>
      <c r="E3" s="232" t="s">
        <v>581</v>
      </c>
      <c r="F3" s="232" t="s">
        <v>582</v>
      </c>
      <c r="G3" s="232" t="s">
        <v>583</v>
      </c>
      <c r="H3" s="232" t="s">
        <v>584</v>
      </c>
      <c r="I3" s="232" t="s">
        <v>585</v>
      </c>
      <c r="J3" s="61"/>
      <c r="L3" s="95"/>
      <c r="N3" s="63"/>
      <c r="O3" s="63"/>
      <c r="P3" s="63"/>
      <c r="Q3" s="63"/>
      <c r="R3" s="63"/>
      <c r="S3" s="63"/>
      <c r="T3" s="63"/>
      <c r="U3" s="64"/>
      <c r="V3" s="65"/>
      <c r="W3" s="65"/>
      <c r="X3" s="65"/>
      <c r="Y3" s="65"/>
      <c r="Z3" s="66"/>
      <c r="AA3" s="65"/>
      <c r="AB3" s="65"/>
      <c r="AC3" s="65"/>
      <c r="AD3" s="65"/>
      <c r="AE3" s="65"/>
      <c r="AF3" s="65"/>
      <c r="AG3" s="65"/>
      <c r="AH3" s="65"/>
      <c r="AI3" s="65"/>
      <c r="AJ3" s="65"/>
      <c r="AK3" s="65"/>
      <c r="AL3" s="65"/>
      <c r="AM3" s="65"/>
      <c r="AN3" s="65"/>
      <c r="AO3" s="66"/>
      <c r="AP3" s="65"/>
      <c r="AQ3" s="65"/>
      <c r="AR3" s="65"/>
      <c r="AS3" s="65"/>
    </row>
    <row r="4" spans="1:46" s="62" customFormat="1" ht="24.95" customHeight="1">
      <c r="A4" s="96"/>
      <c r="B4" s="60"/>
      <c r="C4" s="118" t="str">
        <f>Índice!C69</f>
        <v>Recursos hídricos</v>
      </c>
      <c r="D4" s="60"/>
      <c r="E4" s="232" t="s">
        <v>586</v>
      </c>
      <c r="F4" s="232" t="s">
        <v>587</v>
      </c>
      <c r="G4" s="416"/>
      <c r="H4" s="416"/>
      <c r="I4" s="416"/>
      <c r="J4" s="60"/>
      <c r="K4" s="102"/>
      <c r="L4" s="95"/>
      <c r="N4" s="63"/>
      <c r="O4" s="63"/>
      <c r="P4" s="63"/>
      <c r="Q4" s="63"/>
      <c r="R4" s="63"/>
      <c r="S4" s="63"/>
      <c r="T4" s="63"/>
      <c r="U4" s="64"/>
      <c r="V4" s="65"/>
      <c r="W4" s="65"/>
      <c r="X4" s="65"/>
      <c r="Y4" s="65"/>
      <c r="Z4" s="66"/>
      <c r="AA4" s="65"/>
      <c r="AB4" s="65"/>
      <c r="AC4" s="65"/>
      <c r="AD4" s="65"/>
      <c r="AE4" s="65"/>
      <c r="AF4" s="65"/>
      <c r="AG4" s="65"/>
      <c r="AH4" s="65"/>
      <c r="AI4" s="65"/>
      <c r="AJ4" s="65"/>
      <c r="AK4" s="65"/>
      <c r="AL4" s="65"/>
      <c r="AM4" s="65"/>
      <c r="AN4" s="65"/>
      <c r="AO4" s="66"/>
      <c r="AP4" s="65"/>
      <c r="AQ4" s="65"/>
      <c r="AR4" s="65"/>
      <c r="AS4" s="65"/>
    </row>
    <row r="5" spans="1:46" s="62" customFormat="1" ht="24.95" customHeight="1">
      <c r="A5" s="96"/>
      <c r="B5" s="60"/>
      <c r="C5" s="97"/>
      <c r="D5" s="60"/>
      <c r="E5" s="147"/>
      <c r="F5" s="147"/>
      <c r="G5" s="147"/>
      <c r="H5" s="147"/>
      <c r="I5" s="147"/>
      <c r="J5" s="60"/>
      <c r="K5" s="102"/>
      <c r="L5" s="95"/>
      <c r="N5" s="63"/>
      <c r="O5" s="63"/>
      <c r="P5" s="63"/>
      <c r="Q5" s="63"/>
      <c r="R5" s="63"/>
      <c r="S5" s="63"/>
      <c r="T5" s="63"/>
      <c r="U5" s="64"/>
      <c r="V5" s="65"/>
      <c r="W5" s="65"/>
      <c r="X5" s="65"/>
      <c r="Y5" s="65"/>
      <c r="Z5" s="66"/>
      <c r="AA5" s="65"/>
      <c r="AB5" s="65"/>
      <c r="AC5" s="65"/>
      <c r="AD5" s="65"/>
      <c r="AE5" s="65"/>
      <c r="AF5" s="65"/>
      <c r="AG5" s="65"/>
      <c r="AH5" s="65"/>
      <c r="AI5" s="65"/>
      <c r="AJ5" s="65"/>
      <c r="AK5" s="65"/>
      <c r="AL5" s="65"/>
      <c r="AM5" s="65"/>
      <c r="AN5" s="65"/>
      <c r="AO5" s="66"/>
      <c r="AP5" s="65"/>
      <c r="AQ5" s="65"/>
      <c r="AR5" s="65"/>
      <c r="AS5" s="65"/>
    </row>
    <row r="6" spans="1:46" s="62" customFormat="1" ht="24.95" customHeight="1">
      <c r="A6" s="94"/>
      <c r="B6" s="60"/>
      <c r="C6" s="229" t="str">
        <f>Índice!D69</f>
        <v>GRI 303-1</v>
      </c>
      <c r="D6" s="765" t="str">
        <f>Índice!E69</f>
        <v>Interações com a água como um recurso compartilhado</v>
      </c>
      <c r="E6" s="723"/>
      <c r="F6" s="723"/>
      <c r="G6" s="723"/>
      <c r="H6" s="723"/>
      <c r="I6" s="724"/>
      <c r="J6" s="84"/>
      <c r="K6" s="771"/>
      <c r="L6" s="772"/>
      <c r="N6" s="63"/>
      <c r="O6" s="63"/>
      <c r="P6" s="69"/>
      <c r="Q6" s="69"/>
      <c r="R6" s="69"/>
      <c r="S6" s="69"/>
      <c r="T6" s="69"/>
      <c r="U6" s="70"/>
      <c r="V6" s="71"/>
      <c r="W6" s="71"/>
      <c r="X6" s="71"/>
      <c r="Y6" s="71"/>
      <c r="Z6" s="72"/>
      <c r="AA6" s="71"/>
      <c r="AB6" s="71"/>
      <c r="AC6" s="71"/>
      <c r="AD6" s="71"/>
      <c r="AE6" s="71"/>
      <c r="AF6" s="71"/>
      <c r="AG6" s="71"/>
      <c r="AH6" s="71"/>
      <c r="AI6" s="71"/>
      <c r="AJ6" s="71"/>
      <c r="AK6" s="71"/>
      <c r="AL6" s="71"/>
      <c r="AM6" s="71"/>
      <c r="AN6" s="71"/>
      <c r="AO6" s="66"/>
      <c r="AP6" s="65"/>
      <c r="AQ6" s="65"/>
      <c r="AR6" s="65"/>
      <c r="AS6" s="65"/>
    </row>
    <row r="7" spans="1:46" s="150" customFormat="1" ht="24.95" customHeight="1">
      <c r="A7" s="389"/>
      <c r="B7" s="151"/>
      <c r="C7" s="721" t="s">
        <v>846</v>
      </c>
      <c r="D7" s="721"/>
      <c r="E7" s="721"/>
      <c r="F7" s="721"/>
      <c r="G7" s="721"/>
      <c r="H7" s="721"/>
      <c r="I7" s="721"/>
      <c r="J7" s="85"/>
      <c r="K7" s="85"/>
      <c r="L7" s="85"/>
      <c r="M7" s="89"/>
      <c r="N7" s="89"/>
      <c r="O7" s="390"/>
      <c r="P7" s="391"/>
      <c r="Q7" s="391"/>
      <c r="R7" s="391"/>
      <c r="S7" s="391"/>
      <c r="T7" s="391"/>
      <c r="U7" s="391"/>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49"/>
      <c r="AT7" s="164"/>
    </row>
    <row r="8" spans="1:46" s="150" customFormat="1" ht="24.95" customHeight="1">
      <c r="A8" s="392"/>
      <c r="B8" s="148"/>
      <c r="C8" s="711"/>
      <c r="D8" s="711"/>
      <c r="E8" s="711"/>
      <c r="F8" s="711"/>
      <c r="G8" s="711"/>
      <c r="H8" s="711"/>
      <c r="I8" s="711"/>
      <c r="J8" s="87"/>
      <c r="K8" s="87"/>
      <c r="L8" s="87"/>
      <c r="M8" s="89"/>
      <c r="N8" s="89"/>
      <c r="O8" s="390"/>
      <c r="P8" s="391"/>
      <c r="Q8" s="391"/>
      <c r="R8" s="391"/>
      <c r="S8" s="391"/>
      <c r="T8" s="391"/>
      <c r="U8" s="391"/>
      <c r="V8" s="149"/>
      <c r="W8" s="149"/>
      <c r="X8" s="149"/>
      <c r="Y8" s="149"/>
      <c r="Z8" s="149"/>
      <c r="AA8" s="149"/>
      <c r="AB8" s="149"/>
      <c r="AC8" s="149"/>
      <c r="AD8" s="149"/>
      <c r="AE8" s="149"/>
      <c r="AF8" s="149"/>
      <c r="AG8" s="149"/>
      <c r="AH8" s="149"/>
      <c r="AI8" s="149"/>
      <c r="AJ8" s="149"/>
      <c r="AK8" s="149"/>
      <c r="AL8" s="149"/>
      <c r="AM8" s="149"/>
      <c r="AN8" s="149"/>
      <c r="AO8" s="149"/>
      <c r="AP8" s="149"/>
      <c r="AQ8" s="149"/>
      <c r="AR8" s="149"/>
      <c r="AS8" s="149"/>
      <c r="AT8" s="164"/>
    </row>
    <row r="9" spans="1:46" s="150" customFormat="1" ht="34.5" customHeight="1">
      <c r="A9" s="392"/>
      <c r="B9" s="148"/>
      <c r="C9" s="711"/>
      <c r="D9" s="711"/>
      <c r="E9" s="711"/>
      <c r="F9" s="711"/>
      <c r="G9" s="711"/>
      <c r="H9" s="711"/>
      <c r="I9" s="711"/>
      <c r="J9" s="87"/>
      <c r="K9" s="87"/>
      <c r="L9" s="87"/>
      <c r="M9" s="89"/>
      <c r="N9" s="89"/>
      <c r="O9" s="390"/>
      <c r="P9" s="391"/>
      <c r="Q9" s="391"/>
      <c r="R9" s="391"/>
      <c r="S9" s="391"/>
      <c r="T9" s="391"/>
      <c r="U9" s="391"/>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64"/>
    </row>
    <row r="10" spans="1:46" s="150" customFormat="1" ht="24.95" customHeight="1">
      <c r="A10" s="392"/>
      <c r="B10" s="148"/>
      <c r="C10" s="711"/>
      <c r="D10" s="711"/>
      <c r="E10" s="711"/>
      <c r="F10" s="711"/>
      <c r="G10" s="711"/>
      <c r="H10" s="711"/>
      <c r="I10" s="711"/>
      <c r="J10" s="87"/>
      <c r="K10" s="87"/>
      <c r="L10" s="87"/>
      <c r="M10" s="89"/>
      <c r="N10" s="89"/>
      <c r="O10" s="390"/>
      <c r="P10" s="391"/>
      <c r="Q10" s="391"/>
      <c r="R10" s="391"/>
      <c r="S10" s="391"/>
      <c r="T10" s="391"/>
      <c r="U10" s="391"/>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64"/>
    </row>
    <row r="11" spans="1:46" s="62" customFormat="1" ht="24.95" customHeight="1">
      <c r="A11" s="94"/>
      <c r="B11" s="76"/>
      <c r="C11" s="711"/>
      <c r="D11" s="711"/>
      <c r="E11" s="711"/>
      <c r="F11" s="711"/>
      <c r="G11" s="711"/>
      <c r="H11" s="711"/>
      <c r="I11" s="711"/>
      <c r="J11" s="87"/>
      <c r="K11" s="87"/>
      <c r="L11" s="87"/>
      <c r="M11" s="59"/>
      <c r="N11" s="59"/>
      <c r="O11" s="393"/>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1"/>
    </row>
    <row r="12" spans="1:46" s="62" customFormat="1" ht="24.95" customHeight="1">
      <c r="A12" s="96"/>
      <c r="B12" s="76"/>
      <c r="C12" s="813" t="s">
        <v>109</v>
      </c>
      <c r="D12" s="813"/>
      <c r="E12" s="813"/>
      <c r="F12" s="813"/>
      <c r="G12" s="63"/>
      <c r="H12" s="63"/>
      <c r="I12" s="63"/>
      <c r="J12" s="63"/>
      <c r="K12" s="63"/>
      <c r="L12" s="63"/>
      <c r="M12" s="63"/>
      <c r="N12" s="63"/>
      <c r="O12" s="63"/>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1"/>
    </row>
    <row r="13" spans="1:46" s="62" customFormat="1" ht="24.95" customHeight="1" thickBot="1">
      <c r="A13" s="96"/>
      <c r="B13" s="76"/>
      <c r="C13" s="814" t="s">
        <v>110</v>
      </c>
      <c r="D13" s="814"/>
      <c r="E13" s="814" t="s">
        <v>111</v>
      </c>
      <c r="F13" s="814"/>
      <c r="G13" s="814" t="s">
        <v>112</v>
      </c>
      <c r="H13" s="814"/>
      <c r="I13" s="814" t="s">
        <v>113</v>
      </c>
      <c r="J13" s="814"/>
      <c r="K13" s="63"/>
      <c r="L13" s="63"/>
      <c r="M13" s="63"/>
      <c r="N13" s="63"/>
      <c r="O13" s="63"/>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1"/>
    </row>
    <row r="14" spans="1:46" s="62" customFormat="1" ht="35.1" customHeight="1">
      <c r="A14" s="96"/>
      <c r="B14" s="76"/>
      <c r="C14" s="815" t="s">
        <v>114</v>
      </c>
      <c r="D14" s="815"/>
      <c r="E14" s="821" t="s">
        <v>115</v>
      </c>
      <c r="F14" s="821"/>
      <c r="G14" s="824" t="s">
        <v>116</v>
      </c>
      <c r="H14" s="824"/>
      <c r="I14" s="820" t="s">
        <v>117</v>
      </c>
      <c r="J14" s="820"/>
      <c r="K14" s="63"/>
      <c r="L14" s="63"/>
      <c r="M14" s="63"/>
      <c r="N14" s="63"/>
      <c r="O14" s="63"/>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1"/>
    </row>
    <row r="15" spans="1:46" s="62" customFormat="1" ht="24.95" customHeight="1">
      <c r="A15" s="96"/>
      <c r="B15" s="76"/>
      <c r="C15" s="815" t="s">
        <v>118</v>
      </c>
      <c r="D15" s="815"/>
      <c r="E15" s="820" t="s">
        <v>119</v>
      </c>
      <c r="F15" s="820"/>
      <c r="G15" s="815" t="s">
        <v>116</v>
      </c>
      <c r="H15" s="815"/>
      <c r="I15" s="820" t="s">
        <v>120</v>
      </c>
      <c r="J15" s="820"/>
      <c r="K15" s="63"/>
      <c r="L15" s="63"/>
      <c r="M15" s="63"/>
      <c r="N15" s="63"/>
      <c r="O15" s="63"/>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1"/>
    </row>
    <row r="16" spans="1:46" s="62" customFormat="1" ht="35.1" customHeight="1">
      <c r="A16" s="96"/>
      <c r="B16" s="76"/>
      <c r="C16" s="815" t="s">
        <v>121</v>
      </c>
      <c r="D16" s="815"/>
      <c r="E16" s="820" t="s">
        <v>122</v>
      </c>
      <c r="F16" s="820"/>
      <c r="G16" s="815" t="s">
        <v>123</v>
      </c>
      <c r="H16" s="815"/>
      <c r="I16" s="820" t="s">
        <v>124</v>
      </c>
      <c r="J16" s="820"/>
      <c r="K16" s="63"/>
      <c r="L16" s="63"/>
      <c r="M16" s="63"/>
      <c r="N16" s="63"/>
      <c r="O16" s="63"/>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1"/>
    </row>
    <row r="17" spans="1:46" s="62" customFormat="1" ht="24.95" customHeight="1">
      <c r="A17" s="96"/>
      <c r="B17" s="76"/>
      <c r="C17" s="815" t="s">
        <v>125</v>
      </c>
      <c r="D17" s="815"/>
      <c r="E17" s="820" t="s">
        <v>126</v>
      </c>
      <c r="F17" s="820"/>
      <c r="G17" s="815" t="s">
        <v>127</v>
      </c>
      <c r="H17" s="815"/>
      <c r="I17" s="820" t="s">
        <v>741</v>
      </c>
      <c r="J17" s="820"/>
      <c r="K17" s="63"/>
      <c r="L17" s="63"/>
      <c r="M17" s="63"/>
      <c r="N17" s="63"/>
      <c r="O17" s="63"/>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1"/>
    </row>
    <row r="18" spans="1:46" s="62" customFormat="1" ht="35.1" customHeight="1">
      <c r="A18" s="96"/>
      <c r="B18" s="76"/>
      <c r="C18" s="815" t="s">
        <v>128</v>
      </c>
      <c r="D18" s="815"/>
      <c r="E18" s="820" t="s">
        <v>129</v>
      </c>
      <c r="F18" s="820"/>
      <c r="G18" s="815" t="s">
        <v>130</v>
      </c>
      <c r="H18" s="815"/>
      <c r="I18" s="820" t="s">
        <v>131</v>
      </c>
      <c r="J18" s="820"/>
      <c r="K18" s="63"/>
      <c r="L18" s="63"/>
      <c r="M18" s="63"/>
      <c r="N18" s="63"/>
      <c r="O18" s="63"/>
      <c r="P18" s="99"/>
      <c r="Q18" s="99"/>
      <c r="R18" s="99"/>
      <c r="S18" s="99"/>
      <c r="T18" s="99"/>
      <c r="U18" s="99"/>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1"/>
    </row>
    <row r="19" spans="1:46" s="62" customFormat="1" ht="24.95" customHeight="1">
      <c r="A19" s="96"/>
      <c r="B19" s="76"/>
      <c r="C19" s="815" t="s">
        <v>742</v>
      </c>
      <c r="D19" s="815"/>
      <c r="E19" s="820" t="s">
        <v>132</v>
      </c>
      <c r="F19" s="820"/>
      <c r="G19" s="815" t="s">
        <v>130</v>
      </c>
      <c r="H19" s="815"/>
      <c r="I19" s="820" t="s">
        <v>133</v>
      </c>
      <c r="J19" s="820"/>
      <c r="K19" s="63"/>
      <c r="L19" s="63"/>
      <c r="M19" s="63"/>
      <c r="N19" s="63"/>
      <c r="O19" s="63"/>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1"/>
    </row>
    <row r="20" spans="1:46" s="62" customFormat="1" ht="35.1" customHeight="1">
      <c r="A20" s="96"/>
      <c r="B20" s="76"/>
      <c r="C20" s="815" t="s">
        <v>134</v>
      </c>
      <c r="D20" s="815"/>
      <c r="E20" s="820" t="s">
        <v>135</v>
      </c>
      <c r="F20" s="820"/>
      <c r="G20" s="826" t="s">
        <v>127</v>
      </c>
      <c r="H20" s="826"/>
      <c r="I20" s="825" t="s">
        <v>743</v>
      </c>
      <c r="J20" s="825"/>
      <c r="K20" s="63"/>
      <c r="L20" s="63"/>
      <c r="M20" s="63"/>
      <c r="N20" s="63"/>
      <c r="O20" s="63"/>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1"/>
    </row>
    <row r="21" spans="1:46" s="62" customFormat="1" ht="24.95" customHeight="1">
      <c r="A21" s="96"/>
      <c r="B21" s="60"/>
      <c r="C21" s="133"/>
      <c r="D21" s="133"/>
      <c r="E21" s="133"/>
      <c r="F21" s="133"/>
      <c r="N21" s="135"/>
      <c r="O21" s="79"/>
      <c r="P21" s="79"/>
      <c r="Q21" s="79"/>
      <c r="R21" s="79"/>
      <c r="S21" s="79"/>
      <c r="T21" s="79"/>
      <c r="U21" s="79"/>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1"/>
    </row>
    <row r="22" spans="1:46" s="62" customFormat="1" ht="24.95" customHeight="1">
      <c r="A22" s="96"/>
      <c r="B22" s="60"/>
      <c r="C22" s="229" t="str">
        <f>Índice!D70</f>
        <v>GRI 303-2</v>
      </c>
      <c r="D22" s="765" t="str">
        <f>Índice!E70</f>
        <v>Gestão de impactos relacionados ao descarte de água</v>
      </c>
      <c r="E22" s="723"/>
      <c r="F22" s="723"/>
      <c r="G22" s="723"/>
      <c r="H22" s="723"/>
      <c r="I22" s="724"/>
      <c r="J22" s="60"/>
      <c r="K22" s="102"/>
      <c r="L22" s="95"/>
      <c r="N22" s="182"/>
      <c r="O22" s="398"/>
      <c r="P22" s="398"/>
      <c r="Q22" s="398"/>
      <c r="R22" s="398"/>
      <c r="S22" s="398"/>
      <c r="T22" s="398"/>
      <c r="U22" s="399"/>
      <c r="V22" s="71"/>
      <c r="W22" s="71"/>
      <c r="X22" s="71"/>
      <c r="Y22" s="71"/>
      <c r="Z22" s="72"/>
      <c r="AA22" s="71"/>
      <c r="AB22" s="71"/>
      <c r="AC22" s="71"/>
      <c r="AD22" s="71"/>
      <c r="AE22" s="71"/>
      <c r="AF22" s="71"/>
      <c r="AG22" s="71"/>
      <c r="AH22" s="71"/>
      <c r="AI22" s="71"/>
      <c r="AJ22" s="71"/>
      <c r="AK22" s="71"/>
      <c r="AL22" s="71"/>
      <c r="AM22" s="71"/>
      <c r="AN22" s="71"/>
      <c r="AO22" s="72"/>
      <c r="AP22" s="71"/>
      <c r="AQ22" s="71"/>
      <c r="AR22" s="71"/>
      <c r="AS22" s="71"/>
      <c r="AT22" s="61"/>
    </row>
    <row r="23" spans="1:46" s="62" customFormat="1" ht="24.95" customHeight="1">
      <c r="A23" s="96"/>
      <c r="B23" s="60"/>
      <c r="C23" s="720" t="s">
        <v>136</v>
      </c>
      <c r="D23" s="721"/>
      <c r="E23" s="721"/>
      <c r="F23" s="721"/>
      <c r="G23" s="721"/>
      <c r="H23" s="721"/>
      <c r="I23" s="721"/>
      <c r="J23" s="85"/>
      <c r="K23" s="85"/>
      <c r="L23" s="85"/>
      <c r="N23" s="63"/>
      <c r="O23" s="63"/>
      <c r="P23" s="69"/>
      <c r="Q23" s="69"/>
      <c r="R23" s="69"/>
      <c r="S23" s="69"/>
      <c r="T23" s="69"/>
      <c r="U23" s="70"/>
      <c r="V23" s="71"/>
      <c r="W23" s="71"/>
      <c r="X23" s="71"/>
      <c r="Y23" s="71"/>
      <c r="Z23" s="72"/>
      <c r="AA23" s="71"/>
      <c r="AB23" s="71"/>
      <c r="AC23" s="71"/>
      <c r="AD23" s="71"/>
      <c r="AE23" s="71"/>
      <c r="AF23" s="71"/>
      <c r="AG23" s="71"/>
      <c r="AH23" s="71"/>
      <c r="AI23" s="71"/>
      <c r="AJ23" s="71"/>
      <c r="AK23" s="71"/>
      <c r="AL23" s="71"/>
      <c r="AM23" s="71"/>
      <c r="AN23" s="71"/>
      <c r="AO23" s="66"/>
      <c r="AP23" s="65"/>
      <c r="AQ23" s="65"/>
      <c r="AR23" s="65"/>
      <c r="AS23" s="65"/>
      <c r="AT23" s="61"/>
    </row>
    <row r="24" spans="1:46" s="62" customFormat="1" ht="24.95" customHeight="1">
      <c r="A24" s="96"/>
      <c r="B24" s="60"/>
      <c r="C24" s="710"/>
      <c r="D24" s="711"/>
      <c r="E24" s="711"/>
      <c r="F24" s="711"/>
      <c r="G24" s="711"/>
      <c r="H24" s="711"/>
      <c r="I24" s="711"/>
      <c r="J24" s="87"/>
      <c r="K24" s="87"/>
      <c r="L24" s="87"/>
      <c r="N24" s="63"/>
      <c r="O24" s="63"/>
      <c r="P24" s="69"/>
      <c r="Q24" s="69"/>
      <c r="R24" s="69"/>
      <c r="S24" s="69"/>
      <c r="T24" s="69"/>
      <c r="U24" s="70"/>
      <c r="V24" s="71"/>
      <c r="W24" s="71"/>
      <c r="X24" s="71"/>
      <c r="Y24" s="71"/>
      <c r="Z24" s="72"/>
      <c r="AA24" s="71"/>
      <c r="AB24" s="71"/>
      <c r="AC24" s="71"/>
      <c r="AD24" s="71"/>
      <c r="AE24" s="71"/>
      <c r="AF24" s="71"/>
      <c r="AG24" s="71"/>
      <c r="AH24" s="71"/>
      <c r="AI24" s="71"/>
      <c r="AJ24" s="71"/>
      <c r="AK24" s="71"/>
      <c r="AL24" s="71"/>
      <c r="AM24" s="71"/>
      <c r="AN24" s="71"/>
      <c r="AO24" s="66"/>
      <c r="AP24" s="65"/>
      <c r="AQ24" s="65"/>
      <c r="AR24" s="65"/>
      <c r="AS24" s="65"/>
      <c r="AT24" s="61"/>
    </row>
    <row r="25" spans="1:46" s="62" customFormat="1" ht="24.95" customHeight="1">
      <c r="A25" s="96"/>
      <c r="B25" s="60"/>
      <c r="C25" s="710"/>
      <c r="D25" s="711"/>
      <c r="E25" s="711"/>
      <c r="F25" s="711"/>
      <c r="G25" s="711"/>
      <c r="H25" s="711"/>
      <c r="I25" s="711"/>
      <c r="J25" s="87"/>
      <c r="K25" s="87"/>
      <c r="L25" s="87"/>
      <c r="N25" s="63"/>
      <c r="O25" s="63"/>
      <c r="P25" s="69"/>
      <c r="Q25" s="69"/>
      <c r="R25" s="69"/>
      <c r="S25" s="69"/>
      <c r="T25" s="69"/>
      <c r="U25" s="70"/>
      <c r="V25" s="71"/>
      <c r="W25" s="71"/>
      <c r="X25" s="71"/>
      <c r="Y25" s="71"/>
      <c r="Z25" s="72"/>
      <c r="AA25" s="71"/>
      <c r="AB25" s="71"/>
      <c r="AC25" s="71"/>
      <c r="AD25" s="71"/>
      <c r="AE25" s="71"/>
      <c r="AF25" s="71"/>
      <c r="AG25" s="71"/>
      <c r="AH25" s="71"/>
      <c r="AI25" s="71"/>
      <c r="AJ25" s="71"/>
      <c r="AK25" s="71"/>
      <c r="AL25" s="71"/>
      <c r="AM25" s="71"/>
      <c r="AN25" s="71"/>
      <c r="AO25" s="66"/>
      <c r="AP25" s="65"/>
      <c r="AQ25" s="65"/>
      <c r="AR25" s="65"/>
      <c r="AS25" s="65"/>
      <c r="AT25" s="61"/>
    </row>
    <row r="26" spans="1:46" s="62" customFormat="1" ht="24.95" customHeight="1">
      <c r="A26" s="96"/>
      <c r="B26" s="60"/>
      <c r="C26" s="710"/>
      <c r="D26" s="711"/>
      <c r="E26" s="711"/>
      <c r="F26" s="711"/>
      <c r="G26" s="711"/>
      <c r="H26" s="711"/>
      <c r="I26" s="711"/>
      <c r="J26" s="87"/>
      <c r="K26" s="87"/>
      <c r="L26" s="87"/>
      <c r="N26" s="63"/>
      <c r="O26" s="63"/>
      <c r="P26" s="69"/>
      <c r="Q26" s="69"/>
      <c r="R26" s="69"/>
      <c r="S26" s="69"/>
      <c r="T26" s="69"/>
      <c r="U26" s="70"/>
      <c r="V26" s="71"/>
      <c r="W26" s="71"/>
      <c r="X26" s="71"/>
      <c r="Y26" s="71"/>
      <c r="Z26" s="72"/>
      <c r="AA26" s="71"/>
      <c r="AB26" s="71"/>
      <c r="AC26" s="71"/>
      <c r="AD26" s="71"/>
      <c r="AE26" s="71"/>
      <c r="AF26" s="71"/>
      <c r="AG26" s="71"/>
      <c r="AH26" s="71"/>
      <c r="AI26" s="71"/>
      <c r="AJ26" s="71"/>
      <c r="AK26" s="71"/>
      <c r="AL26" s="71"/>
      <c r="AM26" s="71"/>
      <c r="AN26" s="71"/>
      <c r="AO26" s="66"/>
      <c r="AP26" s="65"/>
      <c r="AQ26" s="65"/>
      <c r="AR26" s="65"/>
      <c r="AS26" s="65"/>
      <c r="AT26" s="61"/>
    </row>
    <row r="27" spans="1:46" s="62" customFormat="1" ht="24.95" customHeight="1">
      <c r="A27" s="96"/>
      <c r="B27" s="60"/>
      <c r="C27" s="86"/>
      <c r="D27" s="87"/>
      <c r="E27" s="87"/>
      <c r="F27" s="87"/>
      <c r="G27" s="87"/>
      <c r="H27" s="87"/>
      <c r="I27" s="87"/>
      <c r="J27" s="87"/>
      <c r="K27" s="87"/>
      <c r="L27" s="87"/>
      <c r="N27" s="63"/>
      <c r="O27" s="63"/>
      <c r="P27" s="69"/>
      <c r="Q27" s="69"/>
      <c r="R27" s="69"/>
      <c r="S27" s="69"/>
      <c r="T27" s="69"/>
      <c r="U27" s="70"/>
      <c r="V27" s="71"/>
      <c r="W27" s="71"/>
      <c r="X27" s="71"/>
      <c r="Y27" s="71"/>
      <c r="Z27" s="72"/>
      <c r="AA27" s="71"/>
      <c r="AB27" s="71"/>
      <c r="AC27" s="71"/>
      <c r="AD27" s="71"/>
      <c r="AE27" s="71"/>
      <c r="AF27" s="71"/>
      <c r="AG27" s="71"/>
      <c r="AH27" s="71"/>
      <c r="AI27" s="71"/>
      <c r="AJ27" s="71"/>
      <c r="AK27" s="71"/>
      <c r="AL27" s="71"/>
      <c r="AM27" s="71"/>
      <c r="AN27" s="71"/>
      <c r="AO27" s="66"/>
      <c r="AP27" s="65"/>
      <c r="AQ27" s="65"/>
      <c r="AR27" s="65"/>
      <c r="AS27" s="65"/>
      <c r="AT27" s="61"/>
    </row>
    <row r="28" spans="1:46" s="62" customFormat="1" ht="24.95" customHeight="1">
      <c r="A28" s="96"/>
      <c r="B28" s="82"/>
      <c r="C28" s="229" t="str">
        <f>Índice!D71</f>
        <v>GRI 303-3</v>
      </c>
      <c r="D28" s="765" t="str">
        <f>Índice!E71</f>
        <v>Captação de água</v>
      </c>
      <c r="E28" s="723"/>
      <c r="F28" s="723"/>
      <c r="G28" s="723"/>
      <c r="H28" s="723"/>
      <c r="I28" s="724"/>
      <c r="J28" s="87"/>
      <c r="K28" s="87"/>
      <c r="L28" s="87"/>
      <c r="N28" s="63"/>
      <c r="O28" s="63"/>
      <c r="P28" s="69"/>
      <c r="Q28" s="69"/>
      <c r="R28" s="69"/>
      <c r="S28" s="69"/>
      <c r="T28" s="69"/>
      <c r="U28" s="70"/>
      <c r="V28" s="71"/>
      <c r="W28" s="71"/>
      <c r="X28" s="71"/>
      <c r="Y28" s="71"/>
      <c r="Z28" s="72"/>
      <c r="AA28" s="71"/>
      <c r="AB28" s="71"/>
      <c r="AC28" s="71"/>
      <c r="AD28" s="71"/>
      <c r="AE28" s="71"/>
      <c r="AF28" s="71"/>
      <c r="AG28" s="71"/>
      <c r="AH28" s="71"/>
      <c r="AI28" s="71"/>
      <c r="AJ28" s="71"/>
      <c r="AK28" s="71"/>
      <c r="AL28" s="71"/>
      <c r="AM28" s="71"/>
      <c r="AN28" s="71"/>
      <c r="AO28" s="66"/>
      <c r="AP28" s="65"/>
      <c r="AQ28" s="65"/>
      <c r="AR28" s="65"/>
      <c r="AS28" s="65"/>
      <c r="AT28" s="61"/>
    </row>
    <row r="29" spans="1:46" s="62" customFormat="1" ht="24.95" customHeight="1">
      <c r="A29" s="96"/>
      <c r="B29" s="60"/>
      <c r="C29" s="720" t="s">
        <v>137</v>
      </c>
      <c r="D29" s="721"/>
      <c r="E29" s="721"/>
      <c r="F29" s="721"/>
      <c r="G29" s="721"/>
      <c r="H29" s="721"/>
      <c r="I29" s="721"/>
      <c r="J29" s="85"/>
      <c r="K29" s="85"/>
      <c r="L29" s="85"/>
      <c r="M29" s="59"/>
      <c r="N29" s="59"/>
      <c r="O29" s="59"/>
      <c r="P29" s="69"/>
      <c r="Q29" s="69"/>
      <c r="R29" s="69"/>
      <c r="S29" s="69"/>
      <c r="T29" s="69"/>
      <c r="U29" s="69"/>
      <c r="V29" s="71"/>
      <c r="W29" s="71"/>
      <c r="X29" s="71"/>
      <c r="Y29" s="71"/>
      <c r="Z29" s="72"/>
      <c r="AA29" s="71"/>
      <c r="AB29" s="71"/>
      <c r="AC29" s="71"/>
      <c r="AD29" s="71"/>
      <c r="AE29" s="71"/>
      <c r="AF29" s="71"/>
      <c r="AG29" s="71"/>
      <c r="AH29" s="71"/>
      <c r="AI29" s="71"/>
      <c r="AJ29" s="71"/>
      <c r="AK29" s="71"/>
      <c r="AL29" s="71"/>
      <c r="AM29" s="71"/>
      <c r="AN29" s="71"/>
      <c r="AO29" s="66"/>
      <c r="AP29" s="65"/>
      <c r="AQ29" s="65"/>
      <c r="AR29" s="65"/>
      <c r="AS29" s="65"/>
    </row>
    <row r="30" spans="1:46" s="62" customFormat="1" ht="24.95" customHeight="1">
      <c r="A30" s="96"/>
      <c r="B30" s="60"/>
      <c r="C30" s="710"/>
      <c r="D30" s="711"/>
      <c r="E30" s="711"/>
      <c r="F30" s="711"/>
      <c r="G30" s="711"/>
      <c r="H30" s="711"/>
      <c r="I30" s="711"/>
      <c r="J30" s="87"/>
      <c r="K30" s="87"/>
      <c r="L30" s="87"/>
      <c r="M30" s="59"/>
      <c r="N30" s="59"/>
      <c r="O30" s="59"/>
      <c r="P30" s="69"/>
      <c r="Q30" s="69"/>
      <c r="R30" s="69"/>
      <c r="S30" s="69"/>
      <c r="T30" s="69"/>
      <c r="U30" s="69"/>
      <c r="V30" s="71"/>
      <c r="W30" s="71"/>
      <c r="X30" s="71"/>
      <c r="Y30" s="71"/>
      <c r="Z30" s="72"/>
      <c r="AA30" s="71"/>
      <c r="AB30" s="71"/>
      <c r="AC30" s="71"/>
      <c r="AD30" s="71"/>
      <c r="AE30" s="71"/>
      <c r="AF30" s="71"/>
      <c r="AG30" s="71"/>
      <c r="AH30" s="71"/>
      <c r="AI30" s="71"/>
      <c r="AJ30" s="71"/>
      <c r="AK30" s="71"/>
      <c r="AL30" s="71"/>
      <c r="AM30" s="71"/>
      <c r="AN30" s="71"/>
      <c r="AO30" s="66"/>
      <c r="AP30" s="65"/>
      <c r="AQ30" s="65"/>
      <c r="AR30" s="65"/>
      <c r="AS30" s="65"/>
    </row>
    <row r="31" spans="1:46" s="62" customFormat="1" ht="24.95" customHeight="1">
      <c r="A31" s="96"/>
      <c r="B31" s="60"/>
      <c r="C31" s="710"/>
      <c r="D31" s="711"/>
      <c r="E31" s="711"/>
      <c r="F31" s="711"/>
      <c r="G31" s="711"/>
      <c r="H31" s="711"/>
      <c r="I31" s="711"/>
      <c r="J31" s="87"/>
      <c r="K31" s="87"/>
      <c r="L31" s="87"/>
      <c r="M31" s="59"/>
      <c r="N31" s="59"/>
      <c r="O31" s="59"/>
      <c r="P31" s="69"/>
      <c r="Q31" s="69"/>
      <c r="R31" s="69"/>
      <c r="S31" s="69"/>
      <c r="T31" s="69"/>
      <c r="U31" s="69"/>
      <c r="V31" s="71"/>
      <c r="W31" s="71"/>
      <c r="X31" s="71"/>
      <c r="Y31" s="71"/>
      <c r="Z31" s="72"/>
      <c r="AA31" s="71"/>
      <c r="AB31" s="71"/>
      <c r="AC31" s="71"/>
      <c r="AD31" s="71"/>
      <c r="AE31" s="71"/>
      <c r="AF31" s="71"/>
      <c r="AG31" s="71"/>
      <c r="AH31" s="71"/>
      <c r="AI31" s="71"/>
      <c r="AJ31" s="71"/>
      <c r="AK31" s="71"/>
      <c r="AL31" s="71"/>
      <c r="AM31" s="71"/>
      <c r="AN31" s="71"/>
      <c r="AO31" s="66"/>
      <c r="AP31" s="65"/>
      <c r="AQ31" s="65"/>
      <c r="AR31" s="65"/>
      <c r="AS31" s="65"/>
    </row>
    <row r="32" spans="1:46" s="62" customFormat="1" ht="42" customHeight="1">
      <c r="A32" s="96"/>
      <c r="B32" s="60"/>
      <c r="C32" s="710"/>
      <c r="D32" s="711"/>
      <c r="E32" s="711"/>
      <c r="F32" s="711"/>
      <c r="G32" s="711"/>
      <c r="H32" s="711"/>
      <c r="I32" s="711"/>
      <c r="J32" s="87"/>
      <c r="K32" s="87"/>
      <c r="L32" s="87"/>
      <c r="M32" s="59"/>
      <c r="N32" s="59"/>
      <c r="O32" s="59"/>
      <c r="P32" s="69"/>
      <c r="Q32" s="69"/>
      <c r="R32" s="69"/>
      <c r="S32" s="69"/>
      <c r="T32" s="69"/>
      <c r="U32" s="69"/>
      <c r="V32" s="71"/>
      <c r="W32" s="71"/>
      <c r="X32" s="71"/>
      <c r="Y32" s="71"/>
      <c r="Z32" s="72"/>
      <c r="AA32" s="71"/>
      <c r="AB32" s="71"/>
      <c r="AC32" s="71"/>
      <c r="AD32" s="71"/>
      <c r="AE32" s="71"/>
      <c r="AF32" s="71"/>
      <c r="AG32" s="71"/>
      <c r="AH32" s="71"/>
      <c r="AI32" s="71"/>
      <c r="AJ32" s="71"/>
      <c r="AK32" s="71"/>
      <c r="AL32" s="71"/>
      <c r="AM32" s="71"/>
      <c r="AN32" s="71"/>
      <c r="AO32" s="66"/>
      <c r="AP32" s="65"/>
      <c r="AQ32" s="65"/>
      <c r="AR32" s="65"/>
      <c r="AS32" s="65"/>
    </row>
    <row r="33" spans="1:22" s="62" customFormat="1" ht="24.95" customHeight="1">
      <c r="A33" s="96"/>
      <c r="B33" s="60"/>
      <c r="C33" s="710"/>
      <c r="D33" s="711"/>
      <c r="E33" s="711"/>
      <c r="F33" s="711"/>
      <c r="G33" s="711"/>
      <c r="H33" s="711"/>
      <c r="I33" s="711"/>
      <c r="J33" s="87"/>
      <c r="K33" s="87"/>
      <c r="L33" s="87"/>
      <c r="M33" s="59"/>
      <c r="N33" s="59"/>
      <c r="O33" s="59"/>
      <c r="P33" s="63"/>
      <c r="Q33" s="63"/>
      <c r="R33" s="63"/>
      <c r="S33" s="63"/>
      <c r="T33" s="63"/>
      <c r="U33" s="63"/>
    </row>
    <row r="34" spans="1:22" s="62" customFormat="1" ht="24.95" customHeight="1">
      <c r="A34" s="96"/>
      <c r="B34" s="60"/>
      <c r="C34" s="400" t="s">
        <v>847</v>
      </c>
      <c r="D34" s="87"/>
      <c r="E34" s="87"/>
      <c r="F34" s="87"/>
      <c r="G34" s="87"/>
      <c r="H34" s="87"/>
      <c r="I34" s="87"/>
      <c r="J34" s="87"/>
      <c r="K34" s="87"/>
      <c r="L34" s="87"/>
      <c r="M34" s="59"/>
      <c r="N34" s="59"/>
      <c r="O34" s="59"/>
      <c r="P34" s="63"/>
      <c r="Q34" s="63"/>
      <c r="R34" s="63"/>
      <c r="S34" s="63"/>
      <c r="T34" s="63"/>
      <c r="U34" s="63"/>
    </row>
    <row r="35" spans="1:22" s="62" customFormat="1" ht="24.95" customHeight="1">
      <c r="A35" s="96"/>
      <c r="B35" s="60"/>
      <c r="C35" s="808" t="s">
        <v>848</v>
      </c>
      <c r="D35" s="808"/>
      <c r="E35" s="808">
        <v>2022</v>
      </c>
      <c r="F35" s="827"/>
      <c r="G35" s="808">
        <v>2023</v>
      </c>
      <c r="H35" s="827"/>
      <c r="I35" s="803">
        <v>2024</v>
      </c>
      <c r="J35" s="827"/>
      <c r="K35" s="63"/>
      <c r="L35" s="63"/>
      <c r="M35" s="63"/>
      <c r="N35" s="63"/>
      <c r="O35" s="63"/>
      <c r="P35" s="63"/>
      <c r="Q35" s="63"/>
      <c r="R35" s="63"/>
      <c r="S35" s="63"/>
      <c r="T35" s="63"/>
      <c r="U35" s="63"/>
      <c r="V35" s="63"/>
    </row>
    <row r="36" spans="1:22" s="62" customFormat="1" ht="35.1" customHeight="1" thickBot="1">
      <c r="A36" s="96"/>
      <c r="B36" s="60"/>
      <c r="C36" s="805"/>
      <c r="D36" s="805"/>
      <c r="E36" s="326" t="s">
        <v>138</v>
      </c>
      <c r="F36" s="326" t="s">
        <v>851</v>
      </c>
      <c r="G36" s="326" t="s">
        <v>138</v>
      </c>
      <c r="H36" s="326" t="s">
        <v>851</v>
      </c>
      <c r="I36" s="327" t="s">
        <v>138</v>
      </c>
      <c r="J36" s="327" t="s">
        <v>851</v>
      </c>
      <c r="K36" s="63"/>
      <c r="L36" s="63"/>
      <c r="M36" s="63"/>
      <c r="N36" s="63"/>
      <c r="O36" s="63"/>
      <c r="P36" s="63"/>
      <c r="Q36" s="63"/>
      <c r="R36" s="63"/>
      <c r="S36" s="63"/>
      <c r="T36" s="63"/>
      <c r="U36" s="63"/>
      <c r="V36" s="63"/>
    </row>
    <row r="37" spans="1:22" s="62" customFormat="1" ht="24.95" customHeight="1">
      <c r="A37" s="96"/>
      <c r="B37" s="60"/>
      <c r="C37" s="775" t="s">
        <v>849</v>
      </c>
      <c r="D37" s="775"/>
      <c r="E37" s="341">
        <v>6461.09</v>
      </c>
      <c r="F37" s="341">
        <v>0</v>
      </c>
      <c r="G37" s="341">
        <v>4754.57</v>
      </c>
      <c r="H37" s="341">
        <v>0</v>
      </c>
      <c r="I37" s="402">
        <v>7920.78</v>
      </c>
      <c r="J37" s="402">
        <v>8.16</v>
      </c>
      <c r="K37" s="63"/>
      <c r="L37" s="63"/>
      <c r="M37" s="63"/>
      <c r="N37" s="63"/>
      <c r="O37" s="63"/>
      <c r="P37" s="63"/>
      <c r="Q37" s="63"/>
      <c r="R37" s="63"/>
      <c r="S37" s="63"/>
      <c r="T37" s="63"/>
      <c r="U37" s="63"/>
      <c r="V37" s="63"/>
    </row>
    <row r="38" spans="1:22" s="62" customFormat="1" ht="24.95" customHeight="1">
      <c r="A38" s="96"/>
      <c r="B38" s="60"/>
      <c r="C38" s="823" t="s">
        <v>139</v>
      </c>
      <c r="D38" s="823"/>
      <c r="E38" s="812">
        <v>6461.09</v>
      </c>
      <c r="F38" s="812">
        <v>0</v>
      </c>
      <c r="G38" s="812">
        <v>4754.57</v>
      </c>
      <c r="H38" s="812">
        <v>0</v>
      </c>
      <c r="I38" s="811">
        <v>7920.78</v>
      </c>
      <c r="J38" s="811">
        <v>8.16</v>
      </c>
      <c r="K38" s="63"/>
      <c r="L38" s="63"/>
      <c r="M38" s="63"/>
      <c r="N38" s="63"/>
      <c r="O38" s="63"/>
      <c r="P38" s="63"/>
      <c r="Q38" s="63"/>
      <c r="R38" s="63"/>
      <c r="S38" s="63"/>
      <c r="T38" s="63"/>
      <c r="U38" s="63"/>
      <c r="V38" s="63"/>
    </row>
    <row r="39" spans="1:22" s="62" customFormat="1" ht="24.95" customHeight="1">
      <c r="A39" s="96"/>
      <c r="B39" s="60"/>
      <c r="C39" s="758" t="s">
        <v>140</v>
      </c>
      <c r="D39" s="816"/>
      <c r="E39" s="812"/>
      <c r="F39" s="812"/>
      <c r="G39" s="812"/>
      <c r="H39" s="812"/>
      <c r="I39" s="811"/>
      <c r="J39" s="811"/>
      <c r="K39" s="63"/>
      <c r="L39" s="63"/>
      <c r="M39" s="63"/>
      <c r="N39" s="63"/>
      <c r="O39" s="63"/>
      <c r="P39" s="63"/>
      <c r="Q39" s="63"/>
      <c r="R39" s="63"/>
      <c r="S39" s="63"/>
      <c r="T39" s="63"/>
      <c r="U39" s="63"/>
      <c r="V39" s="63"/>
    </row>
    <row r="40" spans="1:22" s="62" customFormat="1" ht="24.95" customHeight="1">
      <c r="A40" s="96"/>
      <c r="B40" s="60"/>
      <c r="C40" s="758" t="s">
        <v>141</v>
      </c>
      <c r="D40" s="816"/>
      <c r="E40" s="812">
        <v>0</v>
      </c>
      <c r="F40" s="812">
        <v>0</v>
      </c>
      <c r="G40" s="812">
        <v>0</v>
      </c>
      <c r="H40" s="812">
        <v>0</v>
      </c>
      <c r="I40" s="811">
        <v>0</v>
      </c>
      <c r="J40" s="811">
        <v>0</v>
      </c>
      <c r="K40" s="63"/>
      <c r="L40" s="63"/>
      <c r="M40" s="63"/>
      <c r="N40" s="63"/>
      <c r="O40" s="63"/>
      <c r="P40" s="63"/>
      <c r="Q40" s="63"/>
      <c r="R40" s="63"/>
      <c r="S40" s="63"/>
      <c r="T40" s="63"/>
      <c r="U40" s="63"/>
      <c r="V40" s="63"/>
    </row>
    <row r="41" spans="1:22" s="62" customFormat="1" ht="24.95" customHeight="1">
      <c r="A41" s="96"/>
      <c r="B41" s="60"/>
      <c r="C41" s="758" t="s">
        <v>142</v>
      </c>
      <c r="D41" s="816"/>
      <c r="E41" s="812"/>
      <c r="F41" s="812"/>
      <c r="G41" s="812"/>
      <c r="H41" s="812"/>
      <c r="I41" s="811"/>
      <c r="J41" s="811"/>
      <c r="K41" s="63"/>
      <c r="L41" s="63"/>
      <c r="M41" s="63"/>
      <c r="N41" s="63"/>
      <c r="O41" s="63"/>
      <c r="P41" s="63"/>
      <c r="Q41" s="63"/>
      <c r="R41" s="63"/>
      <c r="S41" s="63"/>
      <c r="T41" s="63"/>
      <c r="U41" s="63"/>
      <c r="V41" s="63"/>
    </row>
    <row r="42" spans="1:22" s="62" customFormat="1" ht="24.95" customHeight="1">
      <c r="A42" s="96"/>
      <c r="B42" s="60"/>
      <c r="C42" s="775" t="s">
        <v>850</v>
      </c>
      <c r="D42" s="822"/>
      <c r="E42" s="341">
        <v>837.47</v>
      </c>
      <c r="F42" s="341">
        <v>0</v>
      </c>
      <c r="G42" s="341">
        <v>1325.98</v>
      </c>
      <c r="H42" s="341">
        <v>0</v>
      </c>
      <c r="I42" s="402">
        <v>807.25</v>
      </c>
      <c r="J42" s="402">
        <v>4.76</v>
      </c>
      <c r="K42" s="63"/>
      <c r="L42" s="63"/>
      <c r="M42" s="63"/>
      <c r="N42" s="63"/>
      <c r="O42" s="63"/>
      <c r="P42" s="63"/>
      <c r="Q42" s="63"/>
      <c r="R42" s="63"/>
      <c r="S42" s="63"/>
      <c r="T42" s="63"/>
      <c r="U42" s="63"/>
      <c r="V42" s="63"/>
    </row>
    <row r="43" spans="1:22" s="62" customFormat="1" ht="24.95" customHeight="1">
      <c r="A43" s="96"/>
      <c r="B43" s="82"/>
      <c r="C43" s="823" t="s">
        <v>139</v>
      </c>
      <c r="D43" s="830"/>
      <c r="E43" s="812">
        <v>837.47</v>
      </c>
      <c r="F43" s="812">
        <v>0</v>
      </c>
      <c r="G43" s="812">
        <v>1325.98</v>
      </c>
      <c r="H43" s="812">
        <v>0</v>
      </c>
      <c r="I43" s="811">
        <v>807.25</v>
      </c>
      <c r="J43" s="811">
        <v>4.76</v>
      </c>
      <c r="K43" s="63"/>
      <c r="L43" s="63"/>
      <c r="M43" s="63"/>
      <c r="N43" s="63"/>
      <c r="O43" s="63"/>
      <c r="P43" s="63"/>
      <c r="Q43" s="63"/>
      <c r="R43" s="63"/>
      <c r="S43" s="63"/>
      <c r="T43" s="63"/>
      <c r="U43" s="63"/>
      <c r="V43" s="63"/>
    </row>
    <row r="44" spans="1:22" s="62" customFormat="1" ht="24.95" customHeight="1">
      <c r="A44" s="96"/>
      <c r="B44" s="82"/>
      <c r="C44" s="758" t="s">
        <v>140</v>
      </c>
      <c r="D44" s="816"/>
      <c r="E44" s="812"/>
      <c r="F44" s="812"/>
      <c r="G44" s="812"/>
      <c r="H44" s="812"/>
      <c r="I44" s="811"/>
      <c r="J44" s="811"/>
      <c r="K44" s="63"/>
      <c r="L44" s="63"/>
      <c r="M44" s="63"/>
      <c r="N44" s="63"/>
      <c r="O44" s="63"/>
      <c r="P44" s="63"/>
      <c r="Q44" s="63"/>
      <c r="R44" s="63"/>
      <c r="S44" s="63"/>
      <c r="T44" s="63"/>
      <c r="U44" s="63"/>
      <c r="V44" s="63"/>
    </row>
    <row r="45" spans="1:22" s="62" customFormat="1" ht="24.95" customHeight="1">
      <c r="A45" s="96"/>
      <c r="B45" s="82"/>
      <c r="C45" s="758" t="s">
        <v>141</v>
      </c>
      <c r="D45" s="816"/>
      <c r="E45" s="812">
        <v>0</v>
      </c>
      <c r="F45" s="812">
        <v>0</v>
      </c>
      <c r="G45" s="812">
        <v>0</v>
      </c>
      <c r="H45" s="812">
        <v>0</v>
      </c>
      <c r="I45" s="811">
        <v>0</v>
      </c>
      <c r="J45" s="811">
        <v>0</v>
      </c>
      <c r="K45" s="63"/>
      <c r="L45" s="63"/>
      <c r="M45" s="63"/>
      <c r="N45" s="63"/>
      <c r="O45" s="63"/>
      <c r="P45" s="63"/>
      <c r="Q45" s="63"/>
      <c r="R45" s="63"/>
      <c r="S45" s="63"/>
      <c r="T45" s="63"/>
      <c r="U45" s="63"/>
      <c r="V45" s="63"/>
    </row>
    <row r="46" spans="1:22" s="62" customFormat="1" ht="24.95" customHeight="1">
      <c r="A46" s="96"/>
      <c r="B46" s="82"/>
      <c r="C46" s="758" t="s">
        <v>142</v>
      </c>
      <c r="D46" s="816"/>
      <c r="E46" s="812"/>
      <c r="F46" s="812"/>
      <c r="G46" s="812"/>
      <c r="H46" s="812"/>
      <c r="I46" s="811"/>
      <c r="J46" s="811"/>
      <c r="K46" s="63"/>
      <c r="L46" s="63"/>
      <c r="M46" s="63"/>
      <c r="N46" s="63"/>
      <c r="O46" s="63"/>
      <c r="P46" s="63"/>
      <c r="Q46" s="63"/>
      <c r="R46" s="63"/>
      <c r="S46" s="63"/>
      <c r="T46" s="63"/>
      <c r="U46" s="63"/>
      <c r="V46" s="63"/>
    </row>
    <row r="47" spans="1:22" s="62" customFormat="1" ht="24.95" customHeight="1">
      <c r="A47" s="96"/>
      <c r="B47" s="60"/>
      <c r="C47" s="775" t="s">
        <v>143</v>
      </c>
      <c r="D47" s="822"/>
      <c r="E47" s="341">
        <v>899.35</v>
      </c>
      <c r="F47" s="341">
        <v>0</v>
      </c>
      <c r="G47" s="341">
        <v>11163.9</v>
      </c>
      <c r="H47" s="341">
        <v>0</v>
      </c>
      <c r="I47" s="402">
        <v>16690.48</v>
      </c>
      <c r="J47" s="402">
        <v>16690.48</v>
      </c>
      <c r="K47" s="63"/>
      <c r="L47" s="63"/>
      <c r="M47" s="63"/>
      <c r="N47" s="63"/>
      <c r="O47" s="63"/>
      <c r="P47" s="63"/>
      <c r="Q47" s="63"/>
      <c r="R47" s="63"/>
      <c r="S47" s="63"/>
      <c r="T47" s="63"/>
      <c r="U47" s="63"/>
      <c r="V47" s="63"/>
    </row>
    <row r="48" spans="1:22" s="62" customFormat="1" ht="24.95" customHeight="1">
      <c r="A48" s="96"/>
      <c r="B48" s="60"/>
      <c r="C48" s="823" t="s">
        <v>141</v>
      </c>
      <c r="D48" s="830"/>
      <c r="E48" s="812">
        <v>899.35</v>
      </c>
      <c r="F48" s="812">
        <v>0</v>
      </c>
      <c r="G48" s="812">
        <v>11163.9</v>
      </c>
      <c r="H48" s="812">
        <v>0</v>
      </c>
      <c r="I48" s="811">
        <v>16690.48</v>
      </c>
      <c r="J48" s="811">
        <v>16690.48</v>
      </c>
      <c r="K48" s="63"/>
      <c r="L48" s="63"/>
      <c r="M48" s="63"/>
      <c r="N48" s="63"/>
      <c r="O48" s="63"/>
      <c r="P48" s="63"/>
      <c r="Q48" s="63"/>
      <c r="R48" s="63"/>
      <c r="S48" s="63"/>
      <c r="T48" s="63"/>
      <c r="U48" s="63"/>
      <c r="V48" s="63"/>
    </row>
    <row r="49" spans="1:22" s="62" customFormat="1" ht="24.95" customHeight="1">
      <c r="A49" s="96"/>
      <c r="B49" s="60"/>
      <c r="C49" s="758" t="s">
        <v>142</v>
      </c>
      <c r="D49" s="816"/>
      <c r="E49" s="812"/>
      <c r="F49" s="812"/>
      <c r="G49" s="812"/>
      <c r="H49" s="812"/>
      <c r="I49" s="811"/>
      <c r="J49" s="811"/>
      <c r="K49" s="63"/>
      <c r="L49" s="63"/>
      <c r="M49" s="63"/>
      <c r="N49" s="63"/>
      <c r="O49" s="63"/>
      <c r="P49" s="63"/>
      <c r="Q49" s="63"/>
      <c r="R49" s="63"/>
      <c r="S49" s="63"/>
      <c r="T49" s="63"/>
      <c r="U49" s="63"/>
      <c r="V49" s="63"/>
    </row>
    <row r="50" spans="1:22" s="62" customFormat="1" ht="24.95" customHeight="1">
      <c r="A50" s="96"/>
      <c r="B50" s="60"/>
      <c r="C50" s="775" t="s">
        <v>144</v>
      </c>
      <c r="D50" s="822"/>
      <c r="E50" s="341" t="s">
        <v>55</v>
      </c>
      <c r="F50" s="341" t="s">
        <v>55</v>
      </c>
      <c r="G50" s="341">
        <v>47.81</v>
      </c>
      <c r="H50" s="341">
        <v>0</v>
      </c>
      <c r="I50" s="402">
        <v>0</v>
      </c>
      <c r="J50" s="402">
        <v>0</v>
      </c>
      <c r="K50" s="63"/>
      <c r="L50" s="63"/>
      <c r="M50" s="63"/>
      <c r="N50" s="63"/>
      <c r="O50" s="63"/>
      <c r="P50" s="63"/>
      <c r="Q50" s="63"/>
      <c r="R50" s="63"/>
      <c r="S50" s="63"/>
      <c r="T50" s="63"/>
      <c r="U50" s="63"/>
      <c r="V50" s="63"/>
    </row>
    <row r="51" spans="1:22" s="62" customFormat="1" ht="24.95" customHeight="1">
      <c r="A51" s="96"/>
      <c r="B51" s="82"/>
      <c r="C51" s="823" t="s">
        <v>139</v>
      </c>
      <c r="D51" s="830"/>
      <c r="E51" s="817" t="s">
        <v>55</v>
      </c>
      <c r="F51" s="817" t="s">
        <v>55</v>
      </c>
      <c r="G51" s="812">
        <v>47.81</v>
      </c>
      <c r="H51" s="812">
        <v>0</v>
      </c>
      <c r="I51" s="811">
        <v>0</v>
      </c>
      <c r="J51" s="811">
        <v>0</v>
      </c>
      <c r="K51" s="63"/>
      <c r="L51" s="63"/>
      <c r="M51" s="63"/>
      <c r="N51" s="63"/>
      <c r="O51" s="63"/>
      <c r="P51" s="63"/>
      <c r="Q51" s="63"/>
      <c r="R51" s="63"/>
      <c r="S51" s="63"/>
      <c r="T51" s="63"/>
      <c r="U51" s="63"/>
      <c r="V51" s="63"/>
    </row>
    <row r="52" spans="1:22" s="62" customFormat="1" ht="24.95" customHeight="1">
      <c r="A52" s="96"/>
      <c r="B52" s="60"/>
      <c r="C52" s="758" t="s">
        <v>140</v>
      </c>
      <c r="D52" s="816"/>
      <c r="E52" s="817"/>
      <c r="F52" s="817"/>
      <c r="G52" s="812"/>
      <c r="H52" s="812"/>
      <c r="I52" s="811"/>
      <c r="J52" s="811"/>
      <c r="K52" s="63"/>
      <c r="L52" s="63"/>
      <c r="M52" s="63"/>
      <c r="N52" s="63"/>
      <c r="O52" s="63"/>
      <c r="P52" s="63"/>
      <c r="Q52" s="63"/>
      <c r="R52" s="63"/>
      <c r="S52" s="63"/>
      <c r="T52" s="63"/>
      <c r="U52" s="63"/>
      <c r="V52" s="63"/>
    </row>
    <row r="53" spans="1:22" s="62" customFormat="1" ht="24.95" customHeight="1">
      <c r="A53" s="96"/>
      <c r="B53" s="60"/>
      <c r="C53" s="758" t="s">
        <v>141</v>
      </c>
      <c r="D53" s="816"/>
      <c r="E53" s="817" t="s">
        <v>55</v>
      </c>
      <c r="F53" s="817" t="s">
        <v>55</v>
      </c>
      <c r="G53" s="812">
        <v>0</v>
      </c>
      <c r="H53" s="812">
        <v>0</v>
      </c>
      <c r="I53" s="811">
        <v>0</v>
      </c>
      <c r="J53" s="811">
        <v>0</v>
      </c>
      <c r="K53" s="63"/>
      <c r="L53" s="63"/>
      <c r="M53" s="63"/>
      <c r="N53" s="63"/>
      <c r="O53" s="63"/>
      <c r="P53" s="63"/>
      <c r="Q53" s="63"/>
      <c r="R53" s="63"/>
      <c r="S53" s="63"/>
      <c r="T53" s="63"/>
      <c r="U53" s="63"/>
      <c r="V53" s="63"/>
    </row>
    <row r="54" spans="1:22" s="62" customFormat="1" ht="24.95" customHeight="1">
      <c r="A54" s="96"/>
      <c r="B54" s="60"/>
      <c r="C54" s="758" t="s">
        <v>142</v>
      </c>
      <c r="D54" s="816"/>
      <c r="E54" s="817"/>
      <c r="F54" s="817"/>
      <c r="G54" s="812"/>
      <c r="H54" s="812"/>
      <c r="I54" s="811"/>
      <c r="J54" s="811"/>
      <c r="K54" s="63"/>
      <c r="L54" s="63"/>
      <c r="M54" s="63"/>
      <c r="N54" s="63"/>
      <c r="O54" s="63"/>
      <c r="P54" s="63"/>
      <c r="Q54" s="63"/>
      <c r="R54" s="63"/>
      <c r="S54" s="63"/>
      <c r="T54" s="63"/>
      <c r="U54" s="63"/>
      <c r="V54" s="63"/>
    </row>
    <row r="55" spans="1:22" s="62" customFormat="1" ht="24.95" customHeight="1">
      <c r="A55" s="96"/>
      <c r="B55" s="60"/>
      <c r="C55" s="775" t="s">
        <v>145</v>
      </c>
      <c r="D55" s="822"/>
      <c r="E55" s="341">
        <v>52.18</v>
      </c>
      <c r="F55" s="341">
        <v>48.59</v>
      </c>
      <c r="G55" s="341">
        <v>1393.95</v>
      </c>
      <c r="H55" s="341">
        <v>0</v>
      </c>
      <c r="I55" s="402">
        <v>189.32</v>
      </c>
      <c r="J55" s="402">
        <v>55.93</v>
      </c>
      <c r="K55" s="63"/>
      <c r="L55" s="63"/>
      <c r="M55" s="63"/>
      <c r="N55" s="63"/>
      <c r="O55" s="63"/>
      <c r="P55" s="63"/>
      <c r="Q55" s="63"/>
      <c r="R55" s="63"/>
      <c r="S55" s="63"/>
      <c r="T55" s="63"/>
      <c r="U55" s="63"/>
      <c r="V55" s="63"/>
    </row>
    <row r="56" spans="1:22" s="62" customFormat="1" ht="24.95" customHeight="1">
      <c r="A56" s="96"/>
      <c r="B56" s="60"/>
      <c r="C56" s="823" t="s">
        <v>139</v>
      </c>
      <c r="D56" s="830"/>
      <c r="E56" s="812">
        <v>52.18</v>
      </c>
      <c r="F56" s="812">
        <v>48.59</v>
      </c>
      <c r="G56" s="812">
        <v>1393.95</v>
      </c>
      <c r="H56" s="812">
        <v>0</v>
      </c>
      <c r="I56" s="811">
        <v>189.32</v>
      </c>
      <c r="J56" s="811">
        <v>55.93</v>
      </c>
      <c r="K56" s="63"/>
      <c r="L56" s="63"/>
      <c r="M56" s="63"/>
      <c r="N56" s="63"/>
      <c r="O56" s="63"/>
      <c r="P56" s="63"/>
      <c r="Q56" s="63"/>
      <c r="R56" s="63"/>
      <c r="S56" s="63"/>
      <c r="T56" s="63"/>
      <c r="U56" s="63"/>
      <c r="V56" s="63"/>
    </row>
    <row r="57" spans="1:22" s="62" customFormat="1" ht="24.95" customHeight="1">
      <c r="A57" s="96"/>
      <c r="B57" s="60"/>
      <c r="C57" s="758" t="s">
        <v>140</v>
      </c>
      <c r="D57" s="816"/>
      <c r="E57" s="812"/>
      <c r="F57" s="812"/>
      <c r="G57" s="812"/>
      <c r="H57" s="812"/>
      <c r="I57" s="811"/>
      <c r="J57" s="811"/>
      <c r="K57" s="63"/>
      <c r="L57" s="63"/>
      <c r="M57" s="63"/>
      <c r="N57" s="63"/>
      <c r="O57" s="63"/>
      <c r="P57" s="63"/>
      <c r="Q57" s="63"/>
      <c r="R57" s="63"/>
      <c r="S57" s="63"/>
      <c r="T57" s="63"/>
      <c r="U57" s="63"/>
      <c r="V57" s="63"/>
    </row>
    <row r="58" spans="1:22" s="62" customFormat="1" ht="24.95" customHeight="1">
      <c r="A58" s="96"/>
      <c r="B58" s="60"/>
      <c r="C58" s="758" t="s">
        <v>141</v>
      </c>
      <c r="D58" s="816"/>
      <c r="E58" s="812">
        <v>0</v>
      </c>
      <c r="F58" s="812">
        <v>0</v>
      </c>
      <c r="G58" s="812">
        <v>0</v>
      </c>
      <c r="H58" s="812">
        <v>0</v>
      </c>
      <c r="I58" s="811">
        <v>0</v>
      </c>
      <c r="J58" s="811">
        <v>0</v>
      </c>
      <c r="K58" s="63"/>
      <c r="L58" s="63"/>
      <c r="M58" s="63"/>
      <c r="N58" s="63"/>
      <c r="O58" s="63"/>
      <c r="P58" s="63"/>
      <c r="Q58" s="63"/>
      <c r="R58" s="63"/>
      <c r="S58" s="63"/>
      <c r="T58" s="63"/>
      <c r="U58" s="63"/>
      <c r="V58" s="63"/>
    </row>
    <row r="59" spans="1:22" s="62" customFormat="1" ht="24.95" customHeight="1">
      <c r="A59" s="96"/>
      <c r="B59" s="60"/>
      <c r="C59" s="758" t="s">
        <v>142</v>
      </c>
      <c r="D59" s="816"/>
      <c r="E59" s="812"/>
      <c r="F59" s="812"/>
      <c r="G59" s="812"/>
      <c r="H59" s="812"/>
      <c r="I59" s="811"/>
      <c r="J59" s="811"/>
      <c r="K59" s="63"/>
      <c r="L59" s="63"/>
      <c r="M59" s="63"/>
      <c r="N59" s="63"/>
      <c r="O59" s="63"/>
      <c r="P59" s="63"/>
      <c r="Q59" s="63"/>
      <c r="R59" s="63"/>
      <c r="S59" s="63"/>
      <c r="T59" s="63"/>
      <c r="U59" s="63"/>
      <c r="V59" s="63"/>
    </row>
    <row r="60" spans="1:22" s="62" customFormat="1" ht="24.95" customHeight="1">
      <c r="A60" s="96"/>
      <c r="B60" s="60"/>
      <c r="C60" s="775" t="s">
        <v>81</v>
      </c>
      <c r="D60" s="822"/>
      <c r="E60" s="341">
        <v>8250.09</v>
      </c>
      <c r="F60" s="341">
        <v>48.59</v>
      </c>
      <c r="G60" s="341">
        <v>18686.21</v>
      </c>
      <c r="H60" s="341">
        <v>0</v>
      </c>
      <c r="I60" s="402">
        <v>25607.83</v>
      </c>
      <c r="J60" s="402">
        <v>16759.330000000002</v>
      </c>
      <c r="K60" s="63"/>
      <c r="L60" s="63"/>
      <c r="M60" s="63"/>
      <c r="N60" s="63"/>
      <c r="O60" s="63"/>
      <c r="P60" s="63"/>
      <c r="Q60" s="63"/>
      <c r="R60" s="63"/>
      <c r="S60" s="63"/>
      <c r="T60" s="63"/>
      <c r="U60" s="63"/>
      <c r="V60" s="63"/>
    </row>
    <row r="61" spans="1:22" s="62" customFormat="1" ht="24.95" customHeight="1">
      <c r="A61" s="96"/>
      <c r="B61" s="60"/>
      <c r="C61" s="828" t="s">
        <v>146</v>
      </c>
      <c r="D61" s="828"/>
      <c r="E61" s="828"/>
      <c r="F61" s="828"/>
      <c r="G61" s="828"/>
      <c r="H61" s="828"/>
      <c r="I61" s="828"/>
      <c r="J61" s="828"/>
      <c r="K61" s="394"/>
      <c r="L61" s="394"/>
      <c r="M61" s="63"/>
      <c r="N61" s="63"/>
      <c r="O61" s="63"/>
      <c r="P61" s="63"/>
      <c r="Q61" s="63"/>
      <c r="R61" s="63"/>
      <c r="S61" s="63"/>
      <c r="T61" s="63"/>
      <c r="U61" s="63"/>
    </row>
    <row r="62" spans="1:22" s="62" customFormat="1" ht="35.1" customHeight="1">
      <c r="A62" s="96"/>
      <c r="B62" s="60"/>
      <c r="C62" s="829" t="s">
        <v>147</v>
      </c>
      <c r="D62" s="829"/>
      <c r="E62" s="829"/>
      <c r="F62" s="829"/>
      <c r="G62" s="829"/>
      <c r="H62" s="829"/>
      <c r="I62" s="829"/>
      <c r="J62" s="829"/>
      <c r="K62" s="405"/>
      <c r="L62" s="405"/>
      <c r="M62" s="63"/>
      <c r="N62" s="63"/>
      <c r="O62" s="63"/>
      <c r="P62" s="63"/>
      <c r="Q62" s="63"/>
      <c r="R62" s="63"/>
      <c r="S62" s="63"/>
      <c r="T62" s="63"/>
      <c r="U62" s="63"/>
    </row>
    <row r="63" spans="1:22" s="62" customFormat="1" ht="24.95" customHeight="1">
      <c r="A63" s="96"/>
      <c r="B63" s="60"/>
      <c r="C63" s="829" t="s">
        <v>859</v>
      </c>
      <c r="D63" s="829"/>
      <c r="E63" s="829"/>
      <c r="F63" s="829"/>
      <c r="G63" s="829"/>
      <c r="H63" s="829"/>
      <c r="I63" s="829"/>
      <c r="J63" s="829"/>
      <c r="K63" s="405"/>
      <c r="L63" s="405"/>
      <c r="M63" s="395"/>
      <c r="N63" s="395"/>
      <c r="O63" s="395"/>
      <c r="P63" s="395"/>
      <c r="Q63" s="395"/>
      <c r="R63" s="395"/>
      <c r="S63" s="395"/>
      <c r="T63" s="395"/>
      <c r="U63" s="395"/>
    </row>
    <row r="64" spans="1:22" s="62" customFormat="1" ht="24.95" customHeight="1">
      <c r="A64" s="96"/>
      <c r="B64" s="60"/>
      <c r="C64" s="829"/>
      <c r="D64" s="829"/>
      <c r="E64" s="829"/>
      <c r="F64" s="829"/>
      <c r="G64" s="829"/>
      <c r="H64" s="829"/>
      <c r="I64" s="829"/>
      <c r="J64" s="829"/>
      <c r="K64" s="406"/>
      <c r="L64" s="406"/>
      <c r="M64" s="63"/>
      <c r="N64" s="63"/>
      <c r="O64" s="63"/>
      <c r="P64" s="63"/>
      <c r="Q64" s="63"/>
      <c r="R64" s="63"/>
      <c r="S64" s="63"/>
      <c r="T64" s="63"/>
      <c r="U64" s="63"/>
    </row>
    <row r="65" spans="1:45" s="62" customFormat="1" ht="24.95" customHeight="1">
      <c r="A65" s="96"/>
      <c r="B65" s="60"/>
      <c r="C65" s="63"/>
      <c r="D65" s="63"/>
      <c r="E65" s="63"/>
      <c r="F65" s="63"/>
      <c r="G65" s="63"/>
      <c r="H65" s="63"/>
      <c r="I65" s="63"/>
      <c r="J65" s="63"/>
      <c r="K65" s="63"/>
      <c r="L65" s="63"/>
      <c r="M65" s="63"/>
      <c r="N65" s="63"/>
      <c r="O65" s="63"/>
      <c r="P65" s="63"/>
      <c r="Q65" s="63"/>
      <c r="R65" s="63"/>
      <c r="S65" s="63"/>
      <c r="T65" s="63"/>
      <c r="U65" s="63"/>
    </row>
    <row r="66" spans="1:45" s="62" customFormat="1" ht="24.95" customHeight="1">
      <c r="A66" s="96"/>
      <c r="B66" s="60"/>
      <c r="C66" s="229" t="str">
        <f>Índice!D72</f>
        <v>GRI 303-4</v>
      </c>
      <c r="D66" s="765" t="str">
        <f>Índice!E72</f>
        <v>Descarte de água</v>
      </c>
      <c r="E66" s="723"/>
      <c r="F66" s="723"/>
      <c r="G66" s="723"/>
      <c r="H66" s="723"/>
      <c r="I66" s="724"/>
      <c r="J66" s="63"/>
      <c r="K66" s="63"/>
      <c r="L66" s="63"/>
      <c r="M66" s="63"/>
      <c r="N66" s="63"/>
      <c r="O66" s="63"/>
      <c r="P66" s="63"/>
      <c r="Q66" s="63"/>
      <c r="R66" s="63"/>
      <c r="S66" s="63"/>
      <c r="T66" s="63"/>
      <c r="U66" s="63"/>
      <c r="V66" s="65"/>
      <c r="W66" s="65"/>
      <c r="X66" s="65"/>
      <c r="Y66" s="65"/>
      <c r="Z66" s="66"/>
      <c r="AA66" s="65"/>
      <c r="AB66" s="65"/>
      <c r="AC66" s="65"/>
      <c r="AD66" s="65"/>
      <c r="AE66" s="65"/>
      <c r="AF66" s="65"/>
      <c r="AG66" s="65"/>
      <c r="AH66" s="65"/>
      <c r="AI66" s="65"/>
      <c r="AJ66" s="65"/>
      <c r="AK66" s="65"/>
      <c r="AL66" s="65"/>
      <c r="AM66" s="65"/>
      <c r="AN66" s="65"/>
      <c r="AO66" s="66"/>
      <c r="AP66" s="65"/>
      <c r="AQ66" s="65"/>
      <c r="AR66" s="65"/>
      <c r="AS66" s="65"/>
    </row>
    <row r="67" spans="1:45" s="62" customFormat="1" ht="24.95" customHeight="1">
      <c r="A67" s="96"/>
      <c r="B67" s="60"/>
      <c r="C67" s="818" t="s">
        <v>148</v>
      </c>
      <c r="D67" s="818"/>
      <c r="E67" s="818"/>
      <c r="F67" s="818"/>
      <c r="G67" s="818"/>
      <c r="H67" s="818"/>
      <c r="I67" s="818"/>
      <c r="J67" s="59"/>
      <c r="K67" s="59"/>
      <c r="L67" s="59"/>
      <c r="M67" s="59"/>
      <c r="N67" s="59"/>
      <c r="O67" s="59"/>
      <c r="P67" s="63"/>
      <c r="Q67" s="63"/>
      <c r="R67" s="63"/>
      <c r="S67" s="63"/>
      <c r="T67" s="63"/>
      <c r="U67" s="63"/>
    </row>
    <row r="68" spans="1:45" s="62" customFormat="1" ht="24.95" customHeight="1">
      <c r="A68" s="96"/>
      <c r="B68" s="60"/>
      <c r="C68" s="400" t="s">
        <v>852</v>
      </c>
      <c r="D68" s="63"/>
      <c r="E68" s="63"/>
      <c r="F68" s="63"/>
      <c r="G68" s="63"/>
      <c r="H68" s="63"/>
      <c r="I68" s="63"/>
      <c r="J68" s="63"/>
      <c r="K68" s="63"/>
      <c r="L68" s="63"/>
      <c r="M68" s="63"/>
      <c r="N68" s="63"/>
      <c r="O68" s="63"/>
      <c r="P68" s="63"/>
      <c r="Q68" s="63"/>
      <c r="R68" s="63"/>
      <c r="S68" s="63"/>
      <c r="T68" s="63"/>
      <c r="U68" s="63"/>
    </row>
    <row r="69" spans="1:45" s="62" customFormat="1" ht="24.95" customHeight="1">
      <c r="A69" s="96"/>
      <c r="B69" s="60"/>
      <c r="C69" s="806" t="s">
        <v>149</v>
      </c>
      <c r="D69" s="806"/>
      <c r="E69" s="808">
        <v>2022</v>
      </c>
      <c r="F69" s="808"/>
      <c r="G69" s="808">
        <v>2023</v>
      </c>
      <c r="H69" s="808"/>
      <c r="I69" s="803">
        <v>2024</v>
      </c>
      <c r="J69" s="803"/>
      <c r="K69" s="63"/>
      <c r="L69" s="63"/>
      <c r="M69" s="63"/>
      <c r="N69" s="63"/>
      <c r="O69" s="63"/>
      <c r="P69" s="63"/>
      <c r="Q69" s="63"/>
      <c r="R69" s="63"/>
      <c r="S69" s="63"/>
      <c r="T69" s="63"/>
      <c r="U69" s="63"/>
      <c r="V69" s="63"/>
    </row>
    <row r="70" spans="1:45" s="62" customFormat="1" ht="24.95" customHeight="1" thickBot="1">
      <c r="A70" s="96"/>
      <c r="B70" s="60"/>
      <c r="C70" s="766"/>
      <c r="D70" s="766"/>
      <c r="E70" s="326" t="s">
        <v>150</v>
      </c>
      <c r="F70" s="326" t="s">
        <v>151</v>
      </c>
      <c r="G70" s="326" t="s">
        <v>150</v>
      </c>
      <c r="H70" s="326" t="s">
        <v>151</v>
      </c>
      <c r="I70" s="327" t="s">
        <v>150</v>
      </c>
      <c r="J70" s="327" t="s">
        <v>151</v>
      </c>
      <c r="K70" s="63"/>
      <c r="L70" s="63"/>
      <c r="M70" s="63"/>
      <c r="N70" s="63"/>
      <c r="O70" s="63"/>
      <c r="P70" s="63"/>
      <c r="Q70" s="63"/>
      <c r="R70" s="63"/>
      <c r="S70" s="63"/>
      <c r="T70" s="63"/>
      <c r="U70" s="63"/>
      <c r="V70" s="63"/>
    </row>
    <row r="71" spans="1:45" s="62" customFormat="1" ht="24.95" customHeight="1">
      <c r="A71" s="96"/>
      <c r="B71" s="60"/>
      <c r="C71" s="758" t="s">
        <v>152</v>
      </c>
      <c r="D71" s="758"/>
      <c r="E71" s="339">
        <v>924.68</v>
      </c>
      <c r="F71" s="339">
        <v>0</v>
      </c>
      <c r="G71" s="339">
        <v>1316.27</v>
      </c>
      <c r="H71" s="339">
        <v>161.21</v>
      </c>
      <c r="I71" s="403">
        <v>1991.75</v>
      </c>
      <c r="J71" s="403">
        <v>185.32</v>
      </c>
      <c r="K71" s="63"/>
      <c r="L71" s="63"/>
      <c r="M71" s="63"/>
      <c r="N71" s="63"/>
      <c r="O71" s="63"/>
      <c r="P71" s="63"/>
      <c r="Q71" s="63"/>
      <c r="R71" s="63"/>
      <c r="S71" s="63"/>
      <c r="T71" s="63"/>
      <c r="U71" s="63"/>
      <c r="V71" s="63"/>
    </row>
    <row r="72" spans="1:45" s="62" customFormat="1" ht="24.95" customHeight="1">
      <c r="A72" s="96"/>
      <c r="B72" s="60"/>
      <c r="C72" s="758" t="s">
        <v>153</v>
      </c>
      <c r="D72" s="758"/>
      <c r="E72" s="339">
        <v>6.01</v>
      </c>
      <c r="F72" s="339">
        <v>0</v>
      </c>
      <c r="G72" s="339">
        <v>0</v>
      </c>
      <c r="H72" s="339">
        <v>0</v>
      </c>
      <c r="I72" s="403">
        <v>0</v>
      </c>
      <c r="J72" s="403">
        <v>0</v>
      </c>
      <c r="K72" s="63"/>
      <c r="L72" s="63"/>
      <c r="M72" s="63"/>
      <c r="N72" s="63"/>
      <c r="O72" s="63"/>
      <c r="P72" s="63"/>
      <c r="Q72" s="63"/>
      <c r="R72" s="63"/>
      <c r="S72" s="63"/>
      <c r="T72" s="63"/>
      <c r="U72" s="63"/>
      <c r="V72" s="63"/>
    </row>
    <row r="73" spans="1:45" s="62" customFormat="1" ht="24.95" customHeight="1">
      <c r="A73" s="96"/>
      <c r="B73" s="82"/>
      <c r="C73" s="758" t="s">
        <v>116</v>
      </c>
      <c r="D73" s="758"/>
      <c r="E73" s="339">
        <v>618.77</v>
      </c>
      <c r="F73" s="339">
        <v>0</v>
      </c>
      <c r="G73" s="339">
        <v>11136.38</v>
      </c>
      <c r="H73" s="339">
        <v>11136.38</v>
      </c>
      <c r="I73" s="403">
        <v>16165.2</v>
      </c>
      <c r="J73" s="403">
        <v>16165.2</v>
      </c>
      <c r="K73" s="63"/>
      <c r="L73" s="63"/>
      <c r="M73" s="63"/>
      <c r="N73" s="63"/>
      <c r="O73" s="63"/>
      <c r="P73" s="63"/>
      <c r="Q73" s="63"/>
      <c r="R73" s="63"/>
      <c r="S73" s="63"/>
      <c r="T73" s="63"/>
      <c r="U73" s="63"/>
      <c r="V73" s="63"/>
    </row>
    <row r="74" spans="1:45" s="62" customFormat="1" ht="24.95" customHeight="1">
      <c r="A74" s="96"/>
      <c r="B74" s="82"/>
      <c r="C74" s="758" t="s">
        <v>154</v>
      </c>
      <c r="D74" s="758"/>
      <c r="E74" s="339">
        <v>72.2</v>
      </c>
      <c r="F74" s="339">
        <v>65.73</v>
      </c>
      <c r="G74" s="339">
        <v>29.95</v>
      </c>
      <c r="H74" s="339">
        <v>0.2</v>
      </c>
      <c r="I74" s="403">
        <v>10.4</v>
      </c>
      <c r="J74" s="403">
        <v>0.05</v>
      </c>
      <c r="K74" s="63"/>
      <c r="L74" s="63"/>
      <c r="M74" s="63"/>
      <c r="N74" s="63"/>
      <c r="O74" s="63"/>
      <c r="P74" s="63"/>
      <c r="Q74" s="63"/>
      <c r="R74" s="63"/>
      <c r="S74" s="63"/>
      <c r="T74" s="63"/>
      <c r="U74" s="63"/>
      <c r="V74" s="63"/>
    </row>
    <row r="75" spans="1:45" s="62" customFormat="1" ht="24.95" customHeight="1">
      <c r="A75" s="96"/>
      <c r="B75" s="82"/>
      <c r="C75" s="758" t="s">
        <v>155</v>
      </c>
      <c r="D75" s="758"/>
      <c r="E75" s="339">
        <v>17.510000000000002</v>
      </c>
      <c r="F75" s="339">
        <v>0</v>
      </c>
      <c r="G75" s="339">
        <v>0</v>
      </c>
      <c r="H75" s="339">
        <v>0</v>
      </c>
      <c r="I75" s="403">
        <v>0</v>
      </c>
      <c r="J75" s="403">
        <v>0</v>
      </c>
      <c r="K75" s="63"/>
      <c r="L75" s="63"/>
      <c r="M75" s="63"/>
      <c r="N75" s="63"/>
      <c r="O75" s="63"/>
      <c r="P75" s="63"/>
      <c r="Q75" s="63"/>
      <c r="R75" s="63"/>
      <c r="S75" s="63"/>
      <c r="T75" s="63"/>
      <c r="U75" s="63"/>
      <c r="V75" s="63"/>
    </row>
    <row r="76" spans="1:45" s="62" customFormat="1" ht="24.95" customHeight="1">
      <c r="A76" s="96"/>
      <c r="B76" s="82"/>
      <c r="C76" s="775" t="s">
        <v>81</v>
      </c>
      <c r="D76" s="775"/>
      <c r="E76" s="341">
        <v>1639.16</v>
      </c>
      <c r="F76" s="341">
        <v>65.73</v>
      </c>
      <c r="G76" s="341">
        <v>12482.6</v>
      </c>
      <c r="H76" s="341">
        <v>11297.79</v>
      </c>
      <c r="I76" s="402">
        <v>18167.349999999999</v>
      </c>
      <c r="J76" s="402">
        <v>16350.57</v>
      </c>
      <c r="K76" s="63"/>
      <c r="L76" s="63"/>
      <c r="M76" s="63"/>
      <c r="N76" s="63"/>
      <c r="O76" s="63"/>
      <c r="P76" s="63"/>
      <c r="Q76" s="63"/>
      <c r="R76" s="63"/>
      <c r="S76" s="63"/>
      <c r="T76" s="63"/>
      <c r="U76" s="63"/>
      <c r="V76" s="63"/>
    </row>
    <row r="77" spans="1:45" s="62" customFormat="1" ht="35.1" customHeight="1">
      <c r="A77" s="96"/>
      <c r="B77" s="60"/>
      <c r="C77" s="819" t="s">
        <v>853</v>
      </c>
      <c r="D77" s="819"/>
      <c r="E77" s="408">
        <v>1020.39</v>
      </c>
      <c r="F77" s="408">
        <v>65.73</v>
      </c>
      <c r="G77" s="408">
        <v>1346.22</v>
      </c>
      <c r="H77" s="408">
        <v>161.41</v>
      </c>
      <c r="I77" s="409">
        <v>2002.15</v>
      </c>
      <c r="J77" s="409">
        <v>185.37</v>
      </c>
      <c r="K77" s="63"/>
      <c r="L77" s="63"/>
      <c r="M77" s="63"/>
      <c r="N77" s="63"/>
      <c r="O77" s="63"/>
      <c r="P77" s="63"/>
      <c r="Q77" s="63"/>
      <c r="R77" s="63"/>
      <c r="S77" s="63"/>
      <c r="T77" s="63"/>
      <c r="U77" s="63"/>
      <c r="V77" s="63"/>
    </row>
    <row r="78" spans="1:45" s="62" customFormat="1" ht="35.1" customHeight="1">
      <c r="A78" s="96"/>
      <c r="B78" s="60"/>
      <c r="C78" s="819" t="s">
        <v>854</v>
      </c>
      <c r="D78" s="819"/>
      <c r="E78" s="408">
        <v>618.77</v>
      </c>
      <c r="F78" s="408">
        <v>0</v>
      </c>
      <c r="G78" s="408">
        <v>11136.38</v>
      </c>
      <c r="H78" s="408">
        <v>11136.38</v>
      </c>
      <c r="I78" s="409">
        <v>16165.2</v>
      </c>
      <c r="J78" s="409">
        <v>16165.2</v>
      </c>
      <c r="K78" s="63"/>
      <c r="L78" s="63"/>
      <c r="M78" s="63"/>
      <c r="N78" s="63"/>
      <c r="O78" s="63"/>
      <c r="P78" s="63"/>
      <c r="Q78" s="63"/>
      <c r="R78" s="63"/>
      <c r="S78" s="63"/>
      <c r="T78" s="63"/>
      <c r="U78" s="63"/>
      <c r="V78" s="63"/>
    </row>
    <row r="79" spans="1:45" s="134" customFormat="1" ht="35.1" customHeight="1">
      <c r="A79" s="157"/>
      <c r="B79" s="82"/>
      <c r="C79" s="833" t="s">
        <v>842</v>
      </c>
      <c r="D79" s="833"/>
      <c r="E79" s="833"/>
      <c r="F79" s="833"/>
      <c r="G79" s="833"/>
      <c r="H79" s="833"/>
      <c r="I79" s="833"/>
      <c r="J79" s="833"/>
      <c r="K79" s="58"/>
      <c r="L79" s="58"/>
      <c r="M79" s="58"/>
      <c r="N79" s="58"/>
      <c r="O79" s="58"/>
      <c r="P79" s="58"/>
      <c r="Q79" s="58"/>
      <c r="R79" s="58"/>
      <c r="S79" s="58"/>
      <c r="T79" s="58"/>
      <c r="U79" s="58"/>
    </row>
    <row r="80" spans="1:45" s="134" customFormat="1" ht="35.1" customHeight="1">
      <c r="A80" s="157"/>
      <c r="B80" s="82"/>
      <c r="C80" s="834" t="s">
        <v>843</v>
      </c>
      <c r="D80" s="834"/>
      <c r="E80" s="834"/>
      <c r="F80" s="834"/>
      <c r="G80" s="834"/>
      <c r="H80" s="834"/>
      <c r="I80" s="834"/>
      <c r="J80" s="834"/>
      <c r="K80" s="58"/>
      <c r="L80" s="58"/>
      <c r="M80" s="58"/>
      <c r="N80" s="58"/>
      <c r="O80" s="58"/>
      <c r="P80" s="58"/>
      <c r="Q80" s="58"/>
      <c r="R80" s="58"/>
      <c r="S80" s="58"/>
      <c r="T80" s="58"/>
      <c r="U80" s="58"/>
    </row>
    <row r="81" spans="1:45" s="134" customFormat="1" ht="35.1" customHeight="1">
      <c r="A81" s="157"/>
      <c r="B81" s="82"/>
      <c r="C81" s="834" t="s">
        <v>844</v>
      </c>
      <c r="D81" s="834"/>
      <c r="E81" s="834"/>
      <c r="F81" s="834"/>
      <c r="G81" s="834"/>
      <c r="H81" s="834"/>
      <c r="I81" s="834"/>
      <c r="J81" s="834"/>
      <c r="K81" s="58"/>
      <c r="L81" s="58"/>
      <c r="M81" s="58"/>
      <c r="N81" s="58"/>
      <c r="O81" s="58"/>
      <c r="P81" s="58"/>
      <c r="Q81" s="58"/>
      <c r="R81" s="58"/>
      <c r="S81" s="58"/>
      <c r="T81" s="58"/>
      <c r="U81" s="58"/>
    </row>
    <row r="82" spans="1:45" s="134" customFormat="1" ht="35.1" customHeight="1">
      <c r="A82" s="157"/>
      <c r="B82" s="82"/>
      <c r="C82" s="834" t="s">
        <v>845</v>
      </c>
      <c r="D82" s="834"/>
      <c r="E82" s="834"/>
      <c r="F82" s="834"/>
      <c r="G82" s="834"/>
      <c r="H82" s="834"/>
      <c r="I82" s="834"/>
      <c r="J82" s="834"/>
      <c r="K82" s="58"/>
      <c r="L82" s="58"/>
      <c r="M82" s="58"/>
      <c r="N82" s="58"/>
      <c r="O82" s="58"/>
      <c r="P82" s="58"/>
      <c r="Q82" s="58"/>
      <c r="R82" s="58"/>
      <c r="S82" s="58"/>
      <c r="T82" s="58"/>
      <c r="U82" s="58"/>
    </row>
    <row r="83" spans="1:45" s="62" customFormat="1" ht="24.95" customHeight="1">
      <c r="A83" s="96"/>
      <c r="B83" s="82"/>
      <c r="D83" s="63"/>
      <c r="E83" s="63"/>
      <c r="F83" s="63"/>
      <c r="G83" s="63"/>
      <c r="H83" s="63"/>
      <c r="I83" s="63"/>
      <c r="J83" s="63"/>
      <c r="K83" s="63"/>
      <c r="L83" s="63"/>
      <c r="M83" s="63"/>
      <c r="N83" s="63"/>
      <c r="O83" s="63"/>
      <c r="P83" s="63"/>
      <c r="Q83" s="63"/>
      <c r="R83" s="63"/>
      <c r="S83" s="63"/>
      <c r="T83" s="63"/>
      <c r="U83" s="63"/>
    </row>
    <row r="84" spans="1:45" s="62" customFormat="1" ht="24.95" customHeight="1">
      <c r="A84" s="96"/>
      <c r="B84" s="82"/>
      <c r="C84" s="229" t="str">
        <f>Índice!D73</f>
        <v>GRI 303-5</v>
      </c>
      <c r="D84" s="765" t="str">
        <f>Índice!E73</f>
        <v>Consumo de água</v>
      </c>
      <c r="E84" s="723"/>
      <c r="F84" s="723"/>
      <c r="G84" s="723"/>
      <c r="H84" s="723"/>
      <c r="I84" s="724"/>
      <c r="J84" s="84"/>
      <c r="K84" s="52"/>
      <c r="L84" s="53"/>
      <c r="N84" s="63"/>
      <c r="O84" s="63"/>
      <c r="P84" s="69"/>
      <c r="Q84" s="69"/>
      <c r="R84" s="69"/>
      <c r="S84" s="69"/>
      <c r="T84" s="69"/>
      <c r="U84" s="70"/>
      <c r="V84" s="71"/>
      <c r="W84" s="71"/>
      <c r="X84" s="71"/>
      <c r="Y84" s="71"/>
      <c r="Z84" s="72"/>
      <c r="AA84" s="71"/>
      <c r="AB84" s="71"/>
      <c r="AC84" s="71"/>
      <c r="AD84" s="71"/>
      <c r="AE84" s="71"/>
      <c r="AF84" s="71"/>
      <c r="AG84" s="71"/>
      <c r="AH84" s="71"/>
      <c r="AI84" s="71"/>
      <c r="AJ84" s="71"/>
      <c r="AK84" s="71"/>
      <c r="AL84" s="71"/>
      <c r="AM84" s="71"/>
      <c r="AN84" s="71"/>
      <c r="AO84" s="66"/>
      <c r="AP84" s="65"/>
      <c r="AQ84" s="65"/>
      <c r="AR84" s="65"/>
      <c r="AS84" s="65"/>
    </row>
    <row r="85" spans="1:45" s="62" customFormat="1" ht="24.95" customHeight="1">
      <c r="A85" s="96"/>
      <c r="B85" s="82"/>
      <c r="C85" s="818" t="s">
        <v>857</v>
      </c>
      <c r="D85" s="818"/>
      <c r="E85" s="818"/>
      <c r="F85" s="818"/>
      <c r="G85" s="818"/>
      <c r="H85" s="818"/>
      <c r="I85" s="818"/>
      <c r="J85" s="59"/>
      <c r="K85" s="59"/>
      <c r="L85" s="59"/>
      <c r="M85" s="59"/>
      <c r="N85" s="59"/>
      <c r="O85" s="59"/>
      <c r="P85" s="63"/>
      <c r="Q85" s="63"/>
      <c r="R85" s="63"/>
      <c r="S85" s="63"/>
      <c r="T85" s="63"/>
      <c r="U85" s="63"/>
    </row>
    <row r="86" spans="1:45" s="62" customFormat="1" ht="24.95" customHeight="1">
      <c r="A86" s="96"/>
      <c r="B86" s="60"/>
      <c r="C86" s="400" t="s">
        <v>855</v>
      </c>
      <c r="D86" s="63"/>
      <c r="E86" s="63"/>
      <c r="F86" s="63"/>
      <c r="G86" s="63"/>
      <c r="H86" s="63"/>
      <c r="I86" s="63"/>
      <c r="J86" s="63"/>
      <c r="K86" s="63"/>
      <c r="L86" s="63"/>
      <c r="M86" s="63"/>
      <c r="N86" s="63"/>
      <c r="O86" s="63"/>
      <c r="P86" s="63"/>
      <c r="Q86" s="63"/>
      <c r="R86" s="63"/>
      <c r="S86" s="63"/>
      <c r="T86" s="63"/>
      <c r="U86" s="63"/>
    </row>
    <row r="87" spans="1:45" s="62" customFormat="1" ht="35.1" customHeight="1" thickBot="1">
      <c r="A87" s="96"/>
      <c r="B87" s="83"/>
      <c r="C87" s="766" t="s">
        <v>856</v>
      </c>
      <c r="D87" s="766"/>
      <c r="E87" s="326">
        <v>2022</v>
      </c>
      <c r="F87" s="326">
        <v>2023</v>
      </c>
      <c r="G87" s="327">
        <v>2024</v>
      </c>
      <c r="H87" s="63"/>
      <c r="I87" s="63"/>
      <c r="J87" s="63"/>
      <c r="K87" s="63"/>
      <c r="L87" s="63"/>
      <c r="M87" s="63"/>
      <c r="N87" s="63"/>
      <c r="O87" s="63"/>
      <c r="P87" s="63"/>
      <c r="Q87" s="63"/>
      <c r="R87" s="63"/>
      <c r="S87" s="63"/>
      <c r="T87" s="63"/>
      <c r="U87" s="63"/>
    </row>
    <row r="88" spans="1:45" s="62" customFormat="1" ht="24.95" customHeight="1">
      <c r="A88" s="96"/>
      <c r="B88" s="60"/>
      <c r="C88" s="810" t="s">
        <v>156</v>
      </c>
      <c r="D88" s="810"/>
      <c r="E88" s="353">
        <v>6780.37</v>
      </c>
      <c r="F88" s="353">
        <v>6167.7</v>
      </c>
      <c r="G88" s="410">
        <v>7440.32</v>
      </c>
      <c r="H88" s="63"/>
      <c r="I88" s="63"/>
      <c r="J88" s="63"/>
      <c r="K88" s="63"/>
      <c r="L88" s="63"/>
      <c r="M88" s="63"/>
      <c r="N88" s="63"/>
      <c r="O88" s="63"/>
      <c r="P88" s="63"/>
      <c r="Q88" s="63"/>
      <c r="R88" s="63"/>
      <c r="S88" s="63"/>
      <c r="T88" s="63"/>
      <c r="U88" s="63"/>
    </row>
    <row r="89" spans="1:45" s="62" customFormat="1" ht="24.95" customHeight="1">
      <c r="A89" s="96"/>
      <c r="B89" s="60"/>
      <c r="C89" s="758" t="s">
        <v>157</v>
      </c>
      <c r="D89" s="758"/>
      <c r="E89" s="346">
        <v>21.19</v>
      </c>
      <c r="F89" s="346">
        <v>89.7</v>
      </c>
      <c r="G89" s="411">
        <v>408.76</v>
      </c>
      <c r="H89" s="63"/>
      <c r="I89" s="63"/>
      <c r="J89" s="63"/>
      <c r="K89" s="63"/>
      <c r="L89" s="63"/>
      <c r="M89" s="63"/>
      <c r="N89" s="63"/>
      <c r="O89" s="63"/>
      <c r="P89" s="63"/>
      <c r="Q89" s="63"/>
      <c r="R89" s="63"/>
      <c r="S89" s="63"/>
      <c r="T89" s="63"/>
      <c r="U89" s="63"/>
    </row>
    <row r="90" spans="1:45" s="62" customFormat="1" ht="24.95" customHeight="1">
      <c r="A90" s="96"/>
      <c r="B90" s="60"/>
      <c r="C90" s="831" t="s">
        <v>158</v>
      </c>
      <c r="D90" s="831"/>
      <c r="E90" s="831"/>
      <c r="F90" s="831"/>
      <c r="G90" s="831"/>
      <c r="H90" s="63"/>
      <c r="I90" s="63"/>
      <c r="J90" s="63"/>
      <c r="K90" s="63"/>
      <c r="L90" s="63"/>
      <c r="M90" s="63"/>
      <c r="N90" s="63"/>
      <c r="O90" s="63"/>
      <c r="P90" s="63"/>
      <c r="Q90" s="63"/>
      <c r="R90" s="63"/>
      <c r="S90" s="63"/>
      <c r="T90" s="63"/>
      <c r="U90" s="63"/>
    </row>
    <row r="91" spans="1:45" s="62" customFormat="1" ht="24.95" customHeight="1">
      <c r="A91" s="96"/>
      <c r="B91" s="82"/>
      <c r="C91" s="832" t="s">
        <v>159</v>
      </c>
      <c r="D91" s="832"/>
      <c r="E91" s="832"/>
      <c r="F91" s="832"/>
      <c r="G91" s="832"/>
      <c r="H91" s="63"/>
      <c r="I91" s="63"/>
      <c r="J91" s="63"/>
      <c r="K91" s="63"/>
      <c r="L91" s="63"/>
      <c r="M91" s="63"/>
      <c r="N91" s="63"/>
      <c r="O91" s="63"/>
      <c r="P91" s="63"/>
      <c r="Q91" s="63"/>
      <c r="R91" s="63"/>
      <c r="S91" s="63"/>
      <c r="T91" s="63"/>
      <c r="U91" s="63"/>
    </row>
    <row r="92" spans="1:45" s="62" customFormat="1" ht="24.95" customHeight="1">
      <c r="A92" s="96"/>
      <c r="B92" s="60"/>
    </row>
    <row r="93" spans="1:45" s="62" customFormat="1" ht="35.1" customHeight="1">
      <c r="A93" s="96"/>
      <c r="B93" s="60"/>
      <c r="C93" s="229" t="str">
        <f>Índice!D74</f>
        <v>SASB IF-EU-140a.1</v>
      </c>
      <c r="D93" s="765" t="str">
        <f>Índice!E74</f>
        <v>(1) Total de água retirada, (2) total de água consumida, porcentagem de cada um em regiões com estresse hídrico de linha de base alto ou extremamente alto</v>
      </c>
      <c r="E93" s="723"/>
      <c r="F93" s="723"/>
      <c r="G93" s="723"/>
      <c r="H93" s="723"/>
      <c r="I93" s="724"/>
      <c r="J93" s="95"/>
      <c r="K93" s="102"/>
      <c r="L93" s="95"/>
      <c r="N93" s="63"/>
      <c r="O93" s="63"/>
      <c r="P93" s="63"/>
      <c r="Q93" s="63"/>
      <c r="R93" s="63"/>
      <c r="S93" s="63"/>
      <c r="T93" s="63"/>
      <c r="U93" s="64"/>
      <c r="V93" s="65"/>
      <c r="W93" s="65"/>
      <c r="X93" s="65"/>
      <c r="Y93" s="65"/>
      <c r="Z93" s="66"/>
      <c r="AA93" s="65"/>
      <c r="AB93" s="65"/>
      <c r="AC93" s="65"/>
      <c r="AD93" s="65"/>
      <c r="AE93" s="65"/>
      <c r="AF93" s="65"/>
      <c r="AG93" s="65"/>
      <c r="AH93" s="65"/>
      <c r="AI93" s="65"/>
      <c r="AJ93" s="65"/>
      <c r="AK93" s="65"/>
      <c r="AL93" s="65"/>
      <c r="AM93" s="65"/>
      <c r="AN93" s="65"/>
      <c r="AO93" s="66"/>
      <c r="AP93" s="65"/>
      <c r="AQ93" s="65"/>
      <c r="AR93" s="65"/>
      <c r="AS93" s="65"/>
    </row>
    <row r="94" spans="1:45" s="62" customFormat="1" ht="24.95" customHeight="1">
      <c r="A94" s="96"/>
      <c r="B94" s="82"/>
      <c r="C94" s="719" t="s">
        <v>858</v>
      </c>
      <c r="D94" s="719"/>
      <c r="E94" s="719"/>
      <c r="F94" s="719"/>
      <c r="G94" s="719"/>
      <c r="H94" s="719"/>
      <c r="I94" s="719"/>
      <c r="J94" s="85"/>
      <c r="K94" s="85"/>
      <c r="L94" s="85"/>
      <c r="M94" s="715"/>
      <c r="N94" s="716"/>
      <c r="O94" s="716"/>
    </row>
    <row r="95" spans="1:45" s="62" customFormat="1" ht="24.95" customHeight="1">
      <c r="A95" s="96"/>
      <c r="B95" s="82"/>
      <c r="C95" s="718"/>
      <c r="D95" s="718"/>
      <c r="E95" s="718"/>
      <c r="F95" s="718"/>
      <c r="G95" s="718"/>
      <c r="H95" s="718"/>
      <c r="I95" s="718"/>
      <c r="J95" s="87"/>
      <c r="K95" s="87"/>
      <c r="L95" s="87"/>
      <c r="M95" s="710"/>
      <c r="N95" s="711"/>
      <c r="O95" s="711"/>
    </row>
    <row r="96" spans="1:45" s="62" customFormat="1" ht="24.95" customHeight="1">
      <c r="A96" s="96"/>
      <c r="B96" s="82"/>
      <c r="C96" s="202"/>
      <c r="D96" s="202"/>
      <c r="E96" s="202"/>
      <c r="F96" s="202"/>
      <c r="G96" s="202"/>
      <c r="H96" s="202"/>
      <c r="I96" s="202"/>
      <c r="J96" s="202"/>
      <c r="K96" s="202"/>
      <c r="L96" s="202"/>
      <c r="M96" s="202"/>
      <c r="N96" s="202"/>
      <c r="O96" s="202"/>
      <c r="P96" s="63"/>
      <c r="Q96" s="63"/>
      <c r="R96" s="63"/>
      <c r="S96" s="63"/>
      <c r="T96" s="63"/>
      <c r="U96" s="64"/>
      <c r="V96" s="65"/>
      <c r="W96" s="65"/>
      <c r="X96" s="65"/>
      <c r="Y96" s="65"/>
      <c r="Z96" s="66"/>
      <c r="AA96" s="65"/>
      <c r="AB96" s="65"/>
      <c r="AC96" s="65"/>
      <c r="AD96" s="65"/>
      <c r="AE96" s="65"/>
      <c r="AF96" s="65"/>
      <c r="AG96" s="65"/>
      <c r="AH96" s="65"/>
      <c r="AI96" s="65"/>
      <c r="AJ96" s="65"/>
      <c r="AK96" s="65"/>
      <c r="AL96" s="65"/>
      <c r="AM96" s="65"/>
      <c r="AN96" s="65"/>
      <c r="AO96" s="66"/>
      <c r="AP96" s="65"/>
      <c r="AQ96" s="65"/>
      <c r="AR96" s="65"/>
      <c r="AS96" s="65"/>
    </row>
    <row r="97" spans="1:45" s="62" customFormat="1" ht="24.95" customHeight="1">
      <c r="A97" s="96"/>
      <c r="B97" s="82"/>
      <c r="C97" s="229" t="str">
        <f>Índice!D75</f>
        <v>SASB IF-EU-140a.3</v>
      </c>
      <c r="D97" s="765" t="str">
        <f>Índice!E75</f>
        <v>Descrição dos riscos da gestão da água e discussão de estratégias e práticas para mitigar esses riscos</v>
      </c>
      <c r="E97" s="723"/>
      <c r="F97" s="723"/>
      <c r="G97" s="723"/>
      <c r="H97" s="723"/>
      <c r="I97" s="724"/>
      <c r="J97" s="202"/>
      <c r="K97" s="202"/>
      <c r="L97" s="202"/>
      <c r="M97" s="202"/>
      <c r="N97" s="202"/>
      <c r="O97" s="202"/>
      <c r="P97" s="63"/>
      <c r="Q97" s="63"/>
      <c r="R97" s="63"/>
      <c r="S97" s="63"/>
      <c r="T97" s="63"/>
      <c r="U97" s="64"/>
      <c r="V97" s="65"/>
      <c r="W97" s="65"/>
      <c r="X97" s="65"/>
      <c r="Y97" s="65"/>
      <c r="Z97" s="66"/>
      <c r="AA97" s="65"/>
      <c r="AB97" s="65"/>
      <c r="AC97" s="65"/>
      <c r="AD97" s="65"/>
      <c r="AE97" s="65"/>
      <c r="AF97" s="65"/>
      <c r="AG97" s="65"/>
      <c r="AH97" s="65"/>
      <c r="AI97" s="65"/>
      <c r="AJ97" s="65"/>
      <c r="AK97" s="65"/>
      <c r="AL97" s="65"/>
      <c r="AM97" s="65"/>
      <c r="AN97" s="65"/>
      <c r="AO97" s="66"/>
      <c r="AP97" s="65"/>
      <c r="AQ97" s="65"/>
      <c r="AR97" s="65"/>
      <c r="AS97" s="65"/>
    </row>
    <row r="98" spans="1:45" s="62" customFormat="1" ht="24.95" customHeight="1">
      <c r="A98" s="96"/>
      <c r="B98" s="82"/>
      <c r="C98" s="719" t="s">
        <v>160</v>
      </c>
      <c r="D98" s="719"/>
      <c r="E98" s="719"/>
      <c r="F98" s="719"/>
      <c r="G98" s="719"/>
      <c r="H98" s="719"/>
      <c r="I98" s="719"/>
      <c r="J98" s="85"/>
      <c r="K98" s="85"/>
      <c r="L98" s="85"/>
      <c r="M98" s="715"/>
      <c r="N98" s="716"/>
      <c r="O98" s="716"/>
    </row>
    <row r="99" spans="1:45" s="62" customFormat="1" ht="24.95" customHeight="1">
      <c r="A99" s="96"/>
      <c r="B99" s="82"/>
      <c r="C99" s="718"/>
      <c r="D99" s="718"/>
      <c r="E99" s="718"/>
      <c r="F99" s="718"/>
      <c r="G99" s="718"/>
      <c r="H99" s="718"/>
      <c r="I99" s="718"/>
      <c r="J99" s="87"/>
      <c r="K99" s="87"/>
      <c r="L99" s="87"/>
      <c r="M99" s="710"/>
      <c r="N99" s="711"/>
      <c r="O99" s="711"/>
    </row>
    <row r="100" spans="1:45" s="62" customFormat="1" ht="24.95" customHeight="1">
      <c r="A100" s="96"/>
      <c r="B100" s="61"/>
      <c r="C100" s="89"/>
      <c r="D100" s="89"/>
      <c r="E100" s="89"/>
      <c r="F100" s="89"/>
      <c r="G100" s="89"/>
      <c r="H100" s="89"/>
      <c r="I100" s="89"/>
    </row>
    <row r="101" spans="1:45" s="62" customFormat="1" ht="24.95" customHeight="1">
      <c r="A101" s="96"/>
      <c r="B101" s="61"/>
      <c r="C101" s="93"/>
      <c r="D101" s="93"/>
      <c r="E101" s="93"/>
      <c r="F101" s="93"/>
      <c r="G101" s="93"/>
      <c r="H101" s="93"/>
      <c r="I101" s="93"/>
    </row>
    <row r="102" spans="1:45" s="62" customFormat="1" ht="24.95" customHeight="1">
      <c r="A102" s="96"/>
      <c r="B102" s="61"/>
    </row>
    <row r="103" spans="1:45" s="62" customFormat="1" ht="24.95" customHeight="1">
      <c r="A103" s="96"/>
      <c r="B103" s="61"/>
    </row>
    <row r="104" spans="1:45" s="62" customFormat="1" ht="24.95" customHeight="1">
      <c r="A104" s="96"/>
      <c r="B104" s="61"/>
    </row>
    <row r="105" spans="1:45" s="62" customFormat="1" ht="24.95" customHeight="1">
      <c r="A105" s="96"/>
      <c r="B105" s="61"/>
    </row>
    <row r="106" spans="1:45" s="62" customFormat="1" ht="24.95" customHeight="1">
      <c r="A106" s="96"/>
      <c r="B106" s="61"/>
    </row>
    <row r="107" spans="1:45" s="62" customFormat="1" ht="24.95" customHeight="1">
      <c r="A107" s="96"/>
      <c r="B107" s="61"/>
    </row>
    <row r="108" spans="1:45" s="62" customFormat="1" ht="24.95" customHeight="1">
      <c r="A108" s="96"/>
      <c r="B108" s="61"/>
    </row>
    <row r="109" spans="1:45" s="62" customFormat="1" ht="24.95" customHeight="1">
      <c r="A109" s="96"/>
      <c r="B109" s="61"/>
    </row>
    <row r="110" spans="1:45" s="62" customFormat="1" ht="24.95" customHeight="1">
      <c r="A110" s="96"/>
      <c r="B110" s="61"/>
    </row>
    <row r="111" spans="1:45" s="62" customFormat="1" ht="24.95" customHeight="1">
      <c r="A111" s="96"/>
      <c r="B111" s="61"/>
    </row>
    <row r="112" spans="1:45" s="62" customFormat="1" ht="24.95" customHeight="1">
      <c r="A112" s="96"/>
      <c r="B112" s="61"/>
    </row>
    <row r="113" spans="1:2" s="62" customFormat="1" ht="24.95" customHeight="1">
      <c r="A113" s="96"/>
      <c r="B113" s="61"/>
    </row>
    <row r="114" spans="1:2" s="62" customFormat="1" ht="24.95" customHeight="1">
      <c r="A114" s="96"/>
      <c r="B114" s="61"/>
    </row>
    <row r="115" spans="1:2" s="62" customFormat="1" ht="24.95" customHeight="1">
      <c r="A115" s="96"/>
      <c r="B115" s="61"/>
    </row>
    <row r="116" spans="1:2" s="62" customFormat="1" ht="24.95" customHeight="1">
      <c r="A116" s="96"/>
      <c r="B116" s="61"/>
    </row>
    <row r="117" spans="1:2" s="62" customFormat="1" ht="24.95" customHeight="1">
      <c r="A117" s="96"/>
      <c r="B117" s="61"/>
    </row>
    <row r="118" spans="1:2" s="62" customFormat="1" ht="24.95" customHeight="1">
      <c r="A118" s="96"/>
      <c r="B118" s="61"/>
    </row>
    <row r="119" spans="1:2" ht="15.75" customHeight="1"/>
    <row r="120" spans="1:2" ht="15.75" customHeight="1"/>
    <row r="121" spans="1:2" ht="15.75" customHeight="1"/>
    <row r="122" spans="1:2" ht="15.75" customHeight="1"/>
    <row r="123" spans="1:2" ht="15.75" customHeight="1"/>
    <row r="124" spans="1:2" ht="15.75" customHeight="1"/>
    <row r="125" spans="1:2" ht="15.75" customHeight="1"/>
    <row r="126" spans="1:2" ht="15.75" customHeight="1"/>
    <row r="127" spans="1:2" ht="15.75" customHeight="1"/>
    <row r="128" spans="1:2"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sheetData>
  <sheetProtection algorithmName="SHA-512" hashValue="oQvcAfzlbPBstoBwdVir+nSB72SmQPgCmn0qdlN9lqm6UXhEGWiXTC4/7CTOMB3oeTa2BmwseRAUmS9XK/FfiA==" saltValue="WaQCS5m2/SEnJFl/Cl7BCw==" spinCount="100000" sheet="1" objects="1" scenarios="1" formatColumns="0" formatRows="0" autoFilter="0"/>
  <mergeCells count="156">
    <mergeCell ref="C98:I99"/>
    <mergeCell ref="C79:J79"/>
    <mergeCell ref="C80:J80"/>
    <mergeCell ref="C81:J81"/>
    <mergeCell ref="C82:J82"/>
    <mergeCell ref="D84:I84"/>
    <mergeCell ref="C85:I85"/>
    <mergeCell ref="C89:D89"/>
    <mergeCell ref="C88:D88"/>
    <mergeCell ref="C87:D87"/>
    <mergeCell ref="C69:D70"/>
    <mergeCell ref="E69:F69"/>
    <mergeCell ref="G69:H69"/>
    <mergeCell ref="I69:J69"/>
    <mergeCell ref="D93:I93"/>
    <mergeCell ref="C94:I95"/>
    <mergeCell ref="C90:G90"/>
    <mergeCell ref="C91:G91"/>
    <mergeCell ref="D97:I97"/>
    <mergeCell ref="C59:D59"/>
    <mergeCell ref="C60:D60"/>
    <mergeCell ref="E35:F35"/>
    <mergeCell ref="G35:H35"/>
    <mergeCell ref="I35:J35"/>
    <mergeCell ref="C61:J61"/>
    <mergeCell ref="C62:J62"/>
    <mergeCell ref="C63:J64"/>
    <mergeCell ref="C48:D48"/>
    <mergeCell ref="C49:D49"/>
    <mergeCell ref="C50:D50"/>
    <mergeCell ref="C51:D51"/>
    <mergeCell ref="C52:D52"/>
    <mergeCell ref="C53:D53"/>
    <mergeCell ref="C54:D54"/>
    <mergeCell ref="C55:D55"/>
    <mergeCell ref="C56:D56"/>
    <mergeCell ref="C39:D39"/>
    <mergeCell ref="C40:D40"/>
    <mergeCell ref="C41:D41"/>
    <mergeCell ref="C42:D42"/>
    <mergeCell ref="C43:D43"/>
    <mergeCell ref="C44:D44"/>
    <mergeCell ref="I14:J14"/>
    <mergeCell ref="E13:F13"/>
    <mergeCell ref="G20:H20"/>
    <mergeCell ref="G18:H18"/>
    <mergeCell ref="G19:H19"/>
    <mergeCell ref="G17:H17"/>
    <mergeCell ref="G16:H16"/>
    <mergeCell ref="C16:D16"/>
    <mergeCell ref="C58:D58"/>
    <mergeCell ref="C46:D46"/>
    <mergeCell ref="C47:D47"/>
    <mergeCell ref="E43:E44"/>
    <mergeCell ref="F43:F44"/>
    <mergeCell ref="G43:G44"/>
    <mergeCell ref="H43:H44"/>
    <mergeCell ref="C19:D19"/>
    <mergeCell ref="C17:D17"/>
    <mergeCell ref="I13:J13"/>
    <mergeCell ref="D22:I22"/>
    <mergeCell ref="C23:I26"/>
    <mergeCell ref="D28:I28"/>
    <mergeCell ref="C29:I33"/>
    <mergeCell ref="C38:D38"/>
    <mergeCell ref="C37:D37"/>
    <mergeCell ref="C35:D36"/>
    <mergeCell ref="G15:H15"/>
    <mergeCell ref="G14:H14"/>
    <mergeCell ref="I20:J20"/>
    <mergeCell ref="I19:J19"/>
    <mergeCell ref="I18:J18"/>
    <mergeCell ref="I17:J17"/>
    <mergeCell ref="I16:J16"/>
    <mergeCell ref="I15:J15"/>
    <mergeCell ref="C15:D15"/>
    <mergeCell ref="C14:D14"/>
    <mergeCell ref="E20:F20"/>
    <mergeCell ref="E19:F19"/>
    <mergeCell ref="E18:F18"/>
    <mergeCell ref="E17:F17"/>
    <mergeCell ref="E16:F16"/>
    <mergeCell ref="E15:F15"/>
    <mergeCell ref="E14:F14"/>
    <mergeCell ref="M98:O99"/>
    <mergeCell ref="M94:O95"/>
    <mergeCell ref="E58:E59"/>
    <mergeCell ref="F58:F59"/>
    <mergeCell ref="G58:G59"/>
    <mergeCell ref="H58:H59"/>
    <mergeCell ref="I58:I59"/>
    <mergeCell ref="J58:J59"/>
    <mergeCell ref="E56:E57"/>
    <mergeCell ref="F56:F57"/>
    <mergeCell ref="G56:G57"/>
    <mergeCell ref="H56:H57"/>
    <mergeCell ref="I56:I57"/>
    <mergeCell ref="J56:J57"/>
    <mergeCell ref="D66:I66"/>
    <mergeCell ref="C67:I67"/>
    <mergeCell ref="C78:D78"/>
    <mergeCell ref="C77:D77"/>
    <mergeCell ref="C76:D76"/>
    <mergeCell ref="C75:D75"/>
    <mergeCell ref="C74:D74"/>
    <mergeCell ref="C73:D73"/>
    <mergeCell ref="C72:D72"/>
    <mergeCell ref="C71:D71"/>
    <mergeCell ref="C57:D57"/>
    <mergeCell ref="G45:G46"/>
    <mergeCell ref="H45:H46"/>
    <mergeCell ref="I45:I46"/>
    <mergeCell ref="J48:J49"/>
    <mergeCell ref="E48:E49"/>
    <mergeCell ref="F48:F49"/>
    <mergeCell ref="G48:G49"/>
    <mergeCell ref="H48:H49"/>
    <mergeCell ref="I48:I49"/>
    <mergeCell ref="J45:J46"/>
    <mergeCell ref="E51:E52"/>
    <mergeCell ref="F51:F52"/>
    <mergeCell ref="G51:G52"/>
    <mergeCell ref="H51:H52"/>
    <mergeCell ref="I51:I52"/>
    <mergeCell ref="J51:J52"/>
    <mergeCell ref="E53:E54"/>
    <mergeCell ref="F53:F54"/>
    <mergeCell ref="G53:G54"/>
    <mergeCell ref="H53:H54"/>
    <mergeCell ref="I53:I54"/>
    <mergeCell ref="J53:J54"/>
    <mergeCell ref="C45:D45"/>
    <mergeCell ref="I43:I44"/>
    <mergeCell ref="J43:J44"/>
    <mergeCell ref="E45:E46"/>
    <mergeCell ref="F45:F46"/>
    <mergeCell ref="K6:L6"/>
    <mergeCell ref="C12:F12"/>
    <mergeCell ref="J40:J41"/>
    <mergeCell ref="E38:E39"/>
    <mergeCell ref="F38:F39"/>
    <mergeCell ref="G38:G39"/>
    <mergeCell ref="H38:H39"/>
    <mergeCell ref="I38:I39"/>
    <mergeCell ref="J38:J39"/>
    <mergeCell ref="E40:E41"/>
    <mergeCell ref="F40:F41"/>
    <mergeCell ref="G40:G41"/>
    <mergeCell ref="H40:H41"/>
    <mergeCell ref="I40:I41"/>
    <mergeCell ref="D6:I6"/>
    <mergeCell ref="C7:I11"/>
    <mergeCell ref="C13:D13"/>
    <mergeCell ref="G13:H13"/>
    <mergeCell ref="C20:D20"/>
    <mergeCell ref="C18:D18"/>
  </mergeCells>
  <hyperlinks>
    <hyperlink ref="E3" location="'Recursos hídricos'!C6" display="GRI 303-1" xr:uid="{0A71407A-7380-475B-973E-0E41259D293A}"/>
    <hyperlink ref="F3" location="'Recursos hídricos'!C22" display="GRI 303-2" xr:uid="{E53C6823-E966-46EB-A65E-3AC2F55AA31D}"/>
    <hyperlink ref="G3" location="'Recursos hídricos'!C28" display="GRI 303-3" xr:uid="{1BB5C352-B72D-400D-916D-419F612624DC}"/>
    <hyperlink ref="H3" location="'Recursos hídricos'!C66" display="GRI 303-4" xr:uid="{8A7732CC-FC9F-47B0-9EE7-D087D0F7746E}"/>
    <hyperlink ref="I3" location="'Recursos hídricos'!C84" display="GRI 303-5" xr:uid="{0C00565E-88B4-4C8A-8E4C-A22B788BBD35}"/>
    <hyperlink ref="E4" location="'Recursos hídricos'!C93" display="SASB IF-EU-140a.1" xr:uid="{DE154C8C-435E-42B4-8A2B-9F68C309823F}"/>
    <hyperlink ref="F4" location="'Recursos hídricos'!C97" display="SASB IF-EU-140a.3" xr:uid="{42B6E74A-16D4-4BAD-8980-62E70F6FEE0F}"/>
  </hyperlinks>
  <pageMargins left="0.511811024" right="0.511811024" top="0.78740157499999996" bottom="0.78740157499999996" header="0.31496062000000002" footer="0.31496062000000002"/>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C9EC5-FBBD-4FF4-9F05-39BEA132C83D}">
  <sheetPr>
    <tabColor rgb="FF00A0A8"/>
  </sheetPr>
  <dimension ref="A1:AT784"/>
  <sheetViews>
    <sheetView showGridLines="0" showRowColHeaders="0" workbookViewId="0">
      <pane xSplit="1" ySplit="2" topLeftCell="B3" activePane="bottomRight" state="frozen"/>
      <selection activeCell="C3" sqref="C3"/>
      <selection pane="topRight" activeCell="C3" sqref="C3"/>
      <selection pane="bottomLeft" activeCell="C3" sqref="C3"/>
      <selection pane="bottomRight"/>
    </sheetView>
  </sheetViews>
  <sheetFormatPr defaultColWidth="0" defaultRowHeight="0" customHeight="1" zeroHeight="1"/>
  <cols>
    <col min="1" max="1" width="33.7109375" style="285" customWidth="1"/>
    <col min="2" max="2" width="3.7109375" style="260" customWidth="1"/>
    <col min="3" max="9" width="20.85546875" style="268" customWidth="1"/>
    <col min="10" max="12" width="14.140625" style="268" customWidth="1"/>
    <col min="13" max="13" width="7.140625" style="268" customWidth="1"/>
    <col min="14" max="21" width="14.140625" style="268" hidden="1" customWidth="1"/>
    <col min="22" max="23" width="30" style="268" hidden="1" customWidth="1"/>
    <col min="24" max="31" width="18.140625" style="268" hidden="1" customWidth="1"/>
    <col min="32" max="33" width="18.140625" style="261" hidden="1" customWidth="1"/>
    <col min="34" max="16384" width="0" style="261" hidden="1"/>
  </cols>
  <sheetData>
    <row r="1" spans="1:46" s="62" customFormat="1" ht="24.95" customHeight="1">
      <c r="A1" s="142"/>
      <c r="B1" s="58"/>
      <c r="C1" s="58"/>
      <c r="D1" s="58"/>
      <c r="E1" s="59"/>
      <c r="F1" s="60"/>
      <c r="G1" s="60"/>
      <c r="H1" s="60"/>
      <c r="I1" s="60"/>
      <c r="J1" s="60"/>
      <c r="K1" s="60"/>
      <c r="L1" s="102"/>
      <c r="M1" s="95"/>
      <c r="O1" s="63"/>
      <c r="P1" s="63"/>
      <c r="Q1" s="63"/>
      <c r="R1" s="63"/>
      <c r="S1" s="63"/>
      <c r="T1" s="63"/>
      <c r="U1" s="64"/>
      <c r="V1" s="65"/>
      <c r="W1" s="65"/>
      <c r="X1" s="65"/>
      <c r="Y1" s="65"/>
      <c r="Z1" s="66"/>
      <c r="AA1" s="65"/>
      <c r="AB1" s="65"/>
      <c r="AC1" s="65"/>
      <c r="AD1" s="65"/>
      <c r="AE1" s="65"/>
      <c r="AF1" s="65"/>
      <c r="AG1" s="65"/>
      <c r="AH1" s="65"/>
      <c r="AI1" s="65"/>
      <c r="AJ1" s="65"/>
      <c r="AK1" s="65"/>
      <c r="AL1" s="65"/>
      <c r="AM1" s="65"/>
      <c r="AN1" s="65"/>
      <c r="AO1" s="66"/>
      <c r="AP1" s="65"/>
      <c r="AQ1" s="65"/>
      <c r="AR1" s="65"/>
      <c r="AS1" s="65"/>
    </row>
    <row r="2" spans="1:46" s="62" customFormat="1" ht="24.95" customHeight="1">
      <c r="A2" s="96"/>
      <c r="B2" s="60"/>
      <c r="C2" s="97"/>
      <c r="D2" s="60"/>
      <c r="E2" s="95"/>
      <c r="F2" s="95"/>
      <c r="G2" s="95"/>
      <c r="H2" s="60"/>
      <c r="I2" s="60"/>
      <c r="J2" s="60"/>
      <c r="K2" s="60"/>
      <c r="L2" s="102"/>
      <c r="M2" s="95"/>
      <c r="O2" s="63"/>
      <c r="P2" s="63"/>
      <c r="Q2" s="63"/>
      <c r="R2" s="63"/>
      <c r="S2" s="63"/>
      <c r="T2" s="63"/>
      <c r="U2" s="64"/>
      <c r="V2" s="65"/>
      <c r="W2" s="65"/>
      <c r="X2" s="65"/>
      <c r="Y2" s="65"/>
      <c r="Z2" s="66"/>
      <c r="AA2" s="65"/>
      <c r="AB2" s="65"/>
      <c r="AC2" s="65"/>
      <c r="AD2" s="65"/>
      <c r="AE2" s="65"/>
      <c r="AF2" s="65"/>
      <c r="AG2" s="65"/>
      <c r="AH2" s="65"/>
      <c r="AI2" s="65"/>
      <c r="AJ2" s="65"/>
      <c r="AK2" s="65"/>
      <c r="AL2" s="65"/>
      <c r="AM2" s="65"/>
      <c r="AN2" s="65"/>
      <c r="AO2" s="66"/>
      <c r="AP2" s="65"/>
      <c r="AQ2" s="65"/>
      <c r="AR2" s="65"/>
      <c r="AS2" s="65"/>
    </row>
    <row r="3" spans="1:46" s="62" customFormat="1" ht="24.95" customHeight="1">
      <c r="A3" s="96"/>
      <c r="B3" s="60"/>
      <c r="C3" s="236" t="str">
        <f>Índice!B76</f>
        <v>CAPITAL NATURAL</v>
      </c>
      <c r="D3" s="60"/>
      <c r="E3" s="231" t="s">
        <v>588</v>
      </c>
      <c r="F3" s="231" t="s">
        <v>590</v>
      </c>
      <c r="G3" s="231" t="s">
        <v>592</v>
      </c>
      <c r="H3" s="60"/>
      <c r="I3" s="60"/>
      <c r="J3" s="60"/>
      <c r="K3" s="60"/>
      <c r="L3" s="102"/>
      <c r="M3" s="95"/>
      <c r="O3" s="63"/>
      <c r="P3" s="63"/>
      <c r="Q3" s="63"/>
      <c r="R3" s="63"/>
      <c r="S3" s="63"/>
      <c r="T3" s="63"/>
      <c r="U3" s="64"/>
      <c r="V3" s="65"/>
      <c r="W3" s="65"/>
      <c r="X3" s="65"/>
      <c r="Y3" s="65"/>
      <c r="Z3" s="66"/>
      <c r="AA3" s="65"/>
      <c r="AB3" s="65"/>
      <c r="AC3" s="65"/>
      <c r="AD3" s="65"/>
      <c r="AE3" s="65"/>
      <c r="AF3" s="65"/>
      <c r="AG3" s="65"/>
      <c r="AH3" s="65"/>
      <c r="AI3" s="65"/>
      <c r="AJ3" s="65"/>
      <c r="AK3" s="65"/>
      <c r="AL3" s="65"/>
      <c r="AM3" s="65"/>
      <c r="AN3" s="65"/>
      <c r="AO3" s="66"/>
      <c r="AP3" s="65"/>
      <c r="AQ3" s="65"/>
      <c r="AR3" s="65"/>
      <c r="AS3" s="65"/>
    </row>
    <row r="4" spans="1:46" s="62" customFormat="1" ht="24.95" customHeight="1">
      <c r="A4" s="96"/>
      <c r="B4" s="60"/>
      <c r="C4" s="118" t="str">
        <f>Índice!C76</f>
        <v>Emissões atmosféricas</v>
      </c>
      <c r="D4" s="60"/>
      <c r="E4" s="147"/>
      <c r="F4" s="147"/>
      <c r="G4" s="147"/>
      <c r="H4" s="60"/>
      <c r="I4" s="60"/>
      <c r="J4" s="60"/>
      <c r="K4" s="60"/>
      <c r="L4" s="102"/>
      <c r="M4" s="95"/>
      <c r="O4" s="63"/>
      <c r="P4" s="63"/>
      <c r="Q4" s="63"/>
      <c r="R4" s="63"/>
      <c r="S4" s="63"/>
      <c r="T4" s="63"/>
      <c r="U4" s="64"/>
      <c r="V4" s="65"/>
      <c r="W4" s="65"/>
      <c r="X4" s="65"/>
      <c r="Y4" s="65"/>
      <c r="Z4" s="66"/>
      <c r="AA4" s="65"/>
      <c r="AB4" s="65"/>
      <c r="AC4" s="65"/>
      <c r="AD4" s="65"/>
      <c r="AE4" s="65"/>
      <c r="AF4" s="65"/>
      <c r="AG4" s="65"/>
      <c r="AH4" s="65"/>
      <c r="AI4" s="65"/>
      <c r="AJ4" s="65"/>
      <c r="AK4" s="65"/>
      <c r="AL4" s="65"/>
      <c r="AM4" s="65"/>
      <c r="AN4" s="65"/>
      <c r="AO4" s="66"/>
      <c r="AP4" s="65"/>
      <c r="AQ4" s="65"/>
      <c r="AR4" s="65"/>
      <c r="AS4" s="65"/>
    </row>
    <row r="5" spans="1:46" s="62" customFormat="1" ht="24.95" customHeight="1">
      <c r="A5" s="96"/>
      <c r="B5" s="60"/>
      <c r="C5" s="97"/>
      <c r="D5" s="60"/>
      <c r="E5" s="60"/>
      <c r="F5" s="60"/>
      <c r="G5" s="60"/>
      <c r="H5" s="60"/>
      <c r="I5" s="60"/>
      <c r="J5" s="60"/>
      <c r="K5" s="60"/>
      <c r="L5" s="102"/>
      <c r="M5" s="95"/>
      <c r="O5" s="63"/>
      <c r="P5" s="63"/>
      <c r="Q5" s="63"/>
      <c r="R5" s="63"/>
      <c r="S5" s="63"/>
      <c r="T5" s="63"/>
      <c r="U5" s="64"/>
      <c r="V5" s="65"/>
      <c r="W5" s="65"/>
      <c r="X5" s="65"/>
      <c r="Y5" s="65"/>
      <c r="Z5" s="66"/>
      <c r="AA5" s="65"/>
      <c r="AB5" s="65"/>
      <c r="AC5" s="65"/>
      <c r="AD5" s="65"/>
      <c r="AE5" s="65"/>
      <c r="AF5" s="65"/>
      <c r="AG5" s="65"/>
      <c r="AH5" s="65"/>
      <c r="AI5" s="65"/>
      <c r="AJ5" s="65"/>
      <c r="AK5" s="65"/>
      <c r="AL5" s="65"/>
      <c r="AM5" s="65"/>
      <c r="AN5" s="65"/>
      <c r="AO5" s="66"/>
      <c r="AP5" s="65"/>
      <c r="AQ5" s="65"/>
      <c r="AR5" s="65"/>
      <c r="AS5" s="65"/>
    </row>
    <row r="6" spans="1:46" s="62" customFormat="1" ht="35.1" customHeight="1">
      <c r="A6" s="96"/>
      <c r="B6" s="60"/>
      <c r="C6" s="229" t="str">
        <f>Índice!D77</f>
        <v>SASB IF-EU-120a.1</v>
      </c>
      <c r="D6" s="765" t="str">
        <f>Índice!E77</f>
        <v>Emissões atmosféricas dos seguintes poluentes: (1) NOx (excluindo N₂O), (2) SOx, (3) material particulado (MP10), (4) chumbo (Pb) e (5) mercúrio (Hg); percentual de cada um em ou próximo a áreas densamente povoadas</v>
      </c>
      <c r="E6" s="723"/>
      <c r="F6" s="723"/>
      <c r="G6" s="723"/>
      <c r="H6" s="723"/>
      <c r="I6" s="724"/>
      <c r="J6" s="60"/>
      <c r="K6" s="60"/>
      <c r="L6" s="102"/>
      <c r="M6" s="95"/>
      <c r="O6" s="63"/>
      <c r="P6" s="63"/>
      <c r="Q6" s="63"/>
      <c r="R6" s="63"/>
      <c r="S6" s="63"/>
      <c r="T6" s="63"/>
      <c r="U6" s="64"/>
      <c r="V6" s="65"/>
      <c r="W6" s="65"/>
      <c r="X6" s="65"/>
      <c r="Y6" s="65"/>
      <c r="Z6" s="66"/>
      <c r="AA6" s="65"/>
      <c r="AB6" s="65"/>
      <c r="AC6" s="65"/>
      <c r="AD6" s="65"/>
      <c r="AE6" s="65"/>
      <c r="AF6" s="65"/>
      <c r="AG6" s="65"/>
      <c r="AH6" s="65"/>
      <c r="AI6" s="65"/>
      <c r="AJ6" s="65"/>
      <c r="AK6" s="65"/>
      <c r="AL6" s="65"/>
      <c r="AM6" s="65"/>
      <c r="AN6" s="65"/>
      <c r="AO6" s="66"/>
      <c r="AP6" s="65"/>
      <c r="AQ6" s="65"/>
      <c r="AR6" s="65"/>
      <c r="AS6" s="65"/>
    </row>
    <row r="7" spans="1:46" s="62" customFormat="1" ht="24.95" customHeight="1">
      <c r="A7" s="94"/>
      <c r="B7" s="60"/>
      <c r="C7" s="719" t="s">
        <v>860</v>
      </c>
      <c r="D7" s="719"/>
      <c r="E7" s="719"/>
      <c r="F7" s="719"/>
      <c r="G7" s="719"/>
      <c r="H7" s="719"/>
      <c r="I7" s="719"/>
      <c r="J7" s="85"/>
      <c r="K7" s="85"/>
      <c r="L7" s="85"/>
      <c r="M7" s="73"/>
      <c r="N7" s="74"/>
      <c r="O7" s="75"/>
      <c r="P7" s="75"/>
      <c r="Q7" s="75"/>
      <c r="R7" s="75"/>
      <c r="S7" s="75"/>
      <c r="T7" s="75"/>
      <c r="U7" s="75"/>
      <c r="V7" s="68"/>
      <c r="W7" s="68"/>
      <c r="X7" s="68"/>
      <c r="Y7" s="68"/>
      <c r="Z7" s="68"/>
      <c r="AA7" s="68"/>
      <c r="AB7" s="68"/>
      <c r="AC7" s="68"/>
      <c r="AD7" s="68"/>
      <c r="AE7" s="68"/>
      <c r="AF7" s="68"/>
      <c r="AG7" s="68"/>
      <c r="AH7" s="68"/>
      <c r="AI7" s="68"/>
      <c r="AJ7" s="68"/>
      <c r="AK7" s="68"/>
      <c r="AL7" s="68"/>
      <c r="AM7" s="68"/>
      <c r="AN7" s="68"/>
      <c r="AO7" s="68"/>
      <c r="AP7" s="68"/>
      <c r="AQ7" s="68"/>
      <c r="AR7" s="68"/>
      <c r="AS7" s="68"/>
      <c r="AT7" s="61"/>
    </row>
    <row r="8" spans="1:46" s="62" customFormat="1" ht="24.95" customHeight="1">
      <c r="A8" s="98"/>
      <c r="B8" s="76"/>
      <c r="C8" s="718"/>
      <c r="D8" s="718"/>
      <c r="E8" s="718"/>
      <c r="F8" s="718"/>
      <c r="G8" s="718"/>
      <c r="H8" s="718"/>
      <c r="I8" s="718"/>
      <c r="J8" s="87"/>
      <c r="K8" s="87"/>
      <c r="L8" s="87"/>
      <c r="M8" s="78"/>
      <c r="N8" s="79"/>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1"/>
    </row>
    <row r="9" spans="1:46" s="62" customFormat="1" ht="24.95" customHeight="1">
      <c r="A9" s="98"/>
      <c r="B9" s="76"/>
      <c r="C9" s="718"/>
      <c r="D9" s="718"/>
      <c r="E9" s="718"/>
      <c r="F9" s="718"/>
      <c r="G9" s="718"/>
      <c r="H9" s="718"/>
      <c r="I9" s="718"/>
      <c r="J9" s="87"/>
      <c r="K9" s="87"/>
      <c r="L9" s="87"/>
      <c r="M9" s="92"/>
      <c r="N9" s="79"/>
      <c r="O9" s="81"/>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1"/>
    </row>
    <row r="10" spans="1:46" s="62" customFormat="1" ht="24.95" customHeight="1">
      <c r="A10" s="98"/>
      <c r="B10" s="76"/>
      <c r="C10" s="718"/>
      <c r="D10" s="718"/>
      <c r="E10" s="718"/>
      <c r="F10" s="718"/>
      <c r="G10" s="718"/>
      <c r="H10" s="718"/>
      <c r="I10" s="718"/>
      <c r="J10" s="87"/>
      <c r="K10" s="87"/>
      <c r="L10" s="87"/>
      <c r="M10" s="80"/>
      <c r="N10" s="79"/>
      <c r="O10" s="81"/>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1"/>
    </row>
    <row r="11" spans="1:46" s="62" customFormat="1" ht="24.95" customHeight="1">
      <c r="A11" s="98"/>
      <c r="B11" s="76"/>
      <c r="C11" s="750"/>
      <c r="D11" s="750"/>
      <c r="E11" s="750"/>
      <c r="F11" s="750"/>
      <c r="G11" s="750"/>
      <c r="H11" s="750"/>
      <c r="I11" s="750"/>
      <c r="J11" s="87"/>
      <c r="K11" s="87"/>
      <c r="L11" s="87"/>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1"/>
    </row>
    <row r="12" spans="1:46" s="62" customFormat="1" ht="24.95" customHeight="1">
      <c r="A12" s="96"/>
      <c r="B12" s="76"/>
    </row>
    <row r="13" spans="1:46" s="62" customFormat="1" ht="24.95" customHeight="1">
      <c r="A13" s="96"/>
      <c r="B13" s="76"/>
      <c r="C13" s="332" t="str">
        <f>Índice!D76</f>
        <v>GRI 305-7</v>
      </c>
      <c r="D13" s="765" t="str">
        <f>Índice!E76</f>
        <v>Emissões de NOx, SOx e outras emissões atmosféricas significativas</v>
      </c>
      <c r="E13" s="723"/>
      <c r="F13" s="723"/>
      <c r="G13" s="723"/>
      <c r="H13" s="723"/>
      <c r="I13" s="724"/>
      <c r="J13" s="60"/>
      <c r="K13" s="60"/>
      <c r="L13" s="102"/>
      <c r="M13" s="95"/>
      <c r="O13" s="63"/>
      <c r="P13" s="63"/>
      <c r="Q13" s="63"/>
      <c r="R13" s="63"/>
      <c r="S13" s="63"/>
      <c r="T13" s="63"/>
      <c r="U13" s="64"/>
      <c r="V13" s="65"/>
      <c r="W13" s="65"/>
      <c r="X13" s="65"/>
      <c r="Y13" s="65"/>
      <c r="Z13" s="66"/>
      <c r="AA13" s="65"/>
      <c r="AB13" s="65"/>
      <c r="AC13" s="65"/>
      <c r="AD13" s="65"/>
      <c r="AE13" s="65"/>
      <c r="AF13" s="65"/>
      <c r="AG13" s="65"/>
      <c r="AH13" s="65"/>
      <c r="AI13" s="65"/>
      <c r="AJ13" s="65"/>
      <c r="AK13" s="65"/>
      <c r="AL13" s="65"/>
      <c r="AM13" s="65"/>
      <c r="AN13" s="65"/>
      <c r="AO13" s="66"/>
      <c r="AP13" s="65"/>
      <c r="AQ13" s="65"/>
      <c r="AR13" s="65"/>
      <c r="AS13" s="65"/>
    </row>
    <row r="14" spans="1:46" s="62" customFormat="1" ht="35.1" customHeight="1">
      <c r="A14" s="96"/>
      <c r="B14" s="76"/>
      <c r="C14" s="362" t="str">
        <f>Índice!D78</f>
        <v>SASB EM-EP-120a.1</v>
      </c>
      <c r="D14" s="765" t="str">
        <f>Índice!E78</f>
        <v>Emissões atmosféricas dos seguintes poluentes: (1) NOx (excluindo N₂O), (2) SOx, (3) compostos orgânicos voláteis (VOCs) e (4) material particulado (PM₁₀).</v>
      </c>
      <c r="E14" s="723"/>
      <c r="F14" s="723"/>
      <c r="G14" s="723"/>
      <c r="H14" s="723"/>
      <c r="I14" s="724"/>
      <c r="J14" s="95"/>
      <c r="K14" s="95"/>
      <c r="L14" s="95"/>
      <c r="M14" s="95"/>
      <c r="O14" s="63"/>
      <c r="P14" s="63"/>
      <c r="Q14" s="63"/>
      <c r="R14" s="63"/>
      <c r="S14" s="63"/>
      <c r="T14" s="63"/>
      <c r="U14" s="64"/>
      <c r="V14" s="65"/>
      <c r="W14" s="65"/>
      <c r="X14" s="65"/>
      <c r="Y14" s="65"/>
      <c r="Z14" s="66"/>
      <c r="AA14" s="65"/>
      <c r="AB14" s="65"/>
      <c r="AC14" s="65"/>
      <c r="AD14" s="65"/>
      <c r="AE14" s="65"/>
      <c r="AF14" s="65"/>
      <c r="AG14" s="65"/>
      <c r="AH14" s="65"/>
      <c r="AI14" s="65"/>
      <c r="AJ14" s="65"/>
      <c r="AK14" s="65"/>
      <c r="AL14" s="65"/>
      <c r="AM14" s="65"/>
      <c r="AN14" s="65"/>
      <c r="AO14" s="66"/>
      <c r="AP14" s="65"/>
      <c r="AQ14" s="65"/>
      <c r="AR14" s="65"/>
      <c r="AS14" s="65"/>
    </row>
    <row r="15" spans="1:46" s="62" customFormat="1" ht="30" customHeight="1">
      <c r="A15" s="96"/>
      <c r="B15" s="76"/>
      <c r="C15" s="719" t="s">
        <v>738</v>
      </c>
      <c r="D15" s="719"/>
      <c r="E15" s="719"/>
      <c r="F15" s="719"/>
      <c r="G15" s="719"/>
      <c r="H15" s="719"/>
      <c r="I15" s="719"/>
      <c r="J15" s="85"/>
      <c r="K15" s="85"/>
      <c r="L15" s="85"/>
      <c r="M15" s="73"/>
    </row>
    <row r="16" spans="1:46" s="62" customFormat="1" ht="24.95" customHeight="1">
      <c r="A16" s="96"/>
      <c r="B16" s="76"/>
      <c r="C16" s="718"/>
      <c r="D16" s="718"/>
      <c r="E16" s="718"/>
      <c r="F16" s="718"/>
      <c r="G16" s="718"/>
      <c r="H16" s="718"/>
      <c r="I16" s="718"/>
      <c r="J16" s="87"/>
      <c r="K16" s="87"/>
      <c r="L16" s="87"/>
      <c r="M16" s="77"/>
    </row>
    <row r="17" spans="1:13" s="62" customFormat="1" ht="24.95" customHeight="1">
      <c r="A17" s="96"/>
      <c r="B17" s="76"/>
      <c r="C17" s="836" t="s">
        <v>861</v>
      </c>
      <c r="D17" s="837"/>
      <c r="E17" s="837"/>
      <c r="F17" s="837"/>
      <c r="G17" s="87"/>
      <c r="H17" s="87"/>
      <c r="I17" s="87"/>
      <c r="J17" s="87"/>
      <c r="K17" s="87"/>
      <c r="L17" s="87"/>
      <c r="M17" s="77"/>
    </row>
    <row r="18" spans="1:13" s="62" customFormat="1" ht="24.95" customHeight="1" thickBot="1">
      <c r="A18" s="96"/>
      <c r="B18" s="76"/>
      <c r="C18" s="766" t="s">
        <v>13</v>
      </c>
      <c r="D18" s="766"/>
      <c r="E18" s="326">
        <v>2022</v>
      </c>
      <c r="F18" s="326">
        <v>2023</v>
      </c>
      <c r="G18" s="327">
        <v>2024</v>
      </c>
      <c r="H18" s="63"/>
      <c r="I18" s="63"/>
    </row>
    <row r="19" spans="1:13" s="62" customFormat="1" ht="24.95" customHeight="1">
      <c r="A19" s="96"/>
      <c r="B19" s="76"/>
      <c r="C19" s="776" t="s">
        <v>739</v>
      </c>
      <c r="D19" s="776"/>
      <c r="E19" s="346">
        <v>489.71</v>
      </c>
      <c r="F19" s="346">
        <v>1039.56</v>
      </c>
      <c r="G19" s="411">
        <v>2498.66</v>
      </c>
      <c r="H19" s="63"/>
      <c r="I19" s="63"/>
    </row>
    <row r="20" spans="1:13" s="62" customFormat="1" ht="24.95" customHeight="1">
      <c r="A20" s="96"/>
      <c r="B20" s="76"/>
      <c r="C20" s="758" t="s">
        <v>740</v>
      </c>
      <c r="D20" s="758"/>
      <c r="E20" s="346">
        <v>0</v>
      </c>
      <c r="F20" s="346">
        <v>355.87</v>
      </c>
      <c r="G20" s="411">
        <v>3336.28</v>
      </c>
      <c r="H20" s="63"/>
      <c r="I20" s="63"/>
    </row>
    <row r="21" spans="1:13" s="62" customFormat="1" ht="24.95" customHeight="1">
      <c r="A21" s="96"/>
      <c r="B21" s="76"/>
      <c r="C21" s="758" t="s">
        <v>107</v>
      </c>
      <c r="D21" s="758"/>
      <c r="E21" s="346">
        <v>0</v>
      </c>
      <c r="F21" s="346">
        <v>25.93</v>
      </c>
      <c r="G21" s="411">
        <v>113.58</v>
      </c>
      <c r="H21" s="63"/>
      <c r="I21" s="63"/>
    </row>
    <row r="22" spans="1:13" s="62" customFormat="1" ht="35.1" customHeight="1">
      <c r="A22" s="96"/>
      <c r="B22" s="76"/>
      <c r="C22" s="758" t="s">
        <v>108</v>
      </c>
      <c r="D22" s="758"/>
      <c r="E22" s="346">
        <v>202.32</v>
      </c>
      <c r="F22" s="346">
        <v>181.02</v>
      </c>
      <c r="G22" s="411">
        <v>529.39</v>
      </c>
      <c r="H22" s="63"/>
      <c r="I22" s="63"/>
    </row>
    <row r="23" spans="1:13" s="62" customFormat="1" ht="35.1" customHeight="1">
      <c r="A23" s="96"/>
      <c r="B23" s="76"/>
      <c r="C23" s="834" t="s">
        <v>862</v>
      </c>
      <c r="D23" s="834"/>
      <c r="E23" s="834"/>
      <c r="F23" s="834"/>
      <c r="G23" s="834"/>
      <c r="H23" s="417"/>
      <c r="I23" s="417"/>
      <c r="J23" s="417"/>
      <c r="K23" s="417"/>
      <c r="L23" s="418"/>
    </row>
    <row r="24" spans="1:13" s="62" customFormat="1" ht="35.1" customHeight="1">
      <c r="A24" s="96"/>
      <c r="B24" s="76"/>
      <c r="C24" s="834" t="s">
        <v>863</v>
      </c>
      <c r="D24" s="834"/>
      <c r="E24" s="834"/>
      <c r="F24" s="834"/>
      <c r="G24" s="834"/>
      <c r="H24" s="417"/>
      <c r="I24" s="417"/>
      <c r="J24" s="417"/>
      <c r="K24" s="417"/>
      <c r="L24" s="418"/>
    </row>
    <row r="25" spans="1:13" s="62" customFormat="1" ht="35.1" customHeight="1">
      <c r="A25" s="96"/>
      <c r="B25" s="76"/>
      <c r="C25" s="834"/>
      <c r="D25" s="834"/>
      <c r="E25" s="834"/>
      <c r="F25" s="834"/>
      <c r="G25" s="834"/>
      <c r="H25" s="417"/>
      <c r="I25" s="417"/>
      <c r="J25" s="417"/>
      <c r="K25" s="417"/>
      <c r="L25" s="418"/>
    </row>
    <row r="26" spans="1:13" s="62" customFormat="1" ht="35.1" customHeight="1">
      <c r="A26" s="96"/>
      <c r="B26" s="60"/>
      <c r="C26" s="834" t="s">
        <v>864</v>
      </c>
      <c r="D26" s="834"/>
      <c r="E26" s="834"/>
      <c r="F26" s="834"/>
      <c r="G26" s="834"/>
      <c r="H26" s="417"/>
      <c r="I26" s="417"/>
      <c r="J26" s="417"/>
      <c r="K26" s="417"/>
      <c r="L26" s="418"/>
    </row>
    <row r="27" spans="1:13" s="62" customFormat="1" ht="35.1" customHeight="1">
      <c r="A27" s="96"/>
      <c r="B27" s="60"/>
      <c r="C27" s="834" t="s">
        <v>865</v>
      </c>
      <c r="D27" s="834"/>
      <c r="E27" s="834"/>
      <c r="F27" s="834"/>
      <c r="G27" s="834"/>
      <c r="H27" s="417"/>
      <c r="I27" s="417"/>
      <c r="J27" s="417"/>
      <c r="K27" s="417"/>
      <c r="L27" s="418"/>
    </row>
    <row r="28" spans="1:13" s="62" customFormat="1" ht="35.1" customHeight="1">
      <c r="A28" s="96"/>
      <c r="B28" s="60"/>
      <c r="C28" s="834"/>
      <c r="D28" s="834"/>
      <c r="E28" s="834"/>
      <c r="F28" s="834"/>
      <c r="G28" s="834"/>
      <c r="H28" s="417"/>
      <c r="I28" s="417"/>
      <c r="J28" s="417"/>
      <c r="K28" s="417"/>
      <c r="L28" s="418"/>
    </row>
    <row r="29" spans="1:13" s="62" customFormat="1" ht="49.5" customHeight="1">
      <c r="A29" s="96"/>
      <c r="B29" s="60"/>
      <c r="C29" s="835" t="s">
        <v>866</v>
      </c>
      <c r="D29" s="835"/>
      <c r="E29" s="835"/>
      <c r="F29" s="835"/>
      <c r="G29" s="835"/>
      <c r="H29" s="417"/>
      <c r="I29" s="417"/>
      <c r="J29" s="417"/>
      <c r="K29" s="417"/>
      <c r="L29" s="418"/>
    </row>
    <row r="30" spans="1:13" s="62" customFormat="1" ht="24.95" customHeight="1">
      <c r="A30" s="96"/>
      <c r="B30" s="61"/>
    </row>
    <row r="31" spans="1:13" s="62" customFormat="1" ht="24.95" customHeight="1">
      <c r="A31" s="96"/>
      <c r="B31" s="61"/>
    </row>
    <row r="32" spans="1:13" s="62" customFormat="1" ht="24.95" customHeight="1">
      <c r="A32" s="96"/>
      <c r="B32" s="61"/>
    </row>
    <row r="33" spans="1:2" s="62" customFormat="1" ht="24.95" customHeight="1">
      <c r="A33" s="96"/>
      <c r="B33" s="61"/>
    </row>
    <row r="34" spans="1:2" s="62" customFormat="1" ht="24.95" customHeight="1">
      <c r="A34" s="96"/>
      <c r="B34" s="61"/>
    </row>
    <row r="35" spans="1:2" s="62" customFormat="1" ht="24.95" customHeight="1">
      <c r="A35" s="96"/>
      <c r="B35" s="61"/>
    </row>
    <row r="36" spans="1:2" s="62" customFormat="1" ht="24.95" customHeight="1">
      <c r="A36" s="96"/>
      <c r="B36" s="61"/>
    </row>
    <row r="37" spans="1:2" s="62" customFormat="1" ht="24.95" customHeight="1">
      <c r="A37" s="96"/>
      <c r="B37" s="61"/>
    </row>
    <row r="38" spans="1:2" s="62" customFormat="1" ht="24.95" customHeight="1">
      <c r="A38" s="96"/>
      <c r="B38" s="61"/>
    </row>
    <row r="39" spans="1:2" s="62" customFormat="1" ht="24.95" customHeight="1">
      <c r="A39" s="96"/>
      <c r="B39" s="61"/>
    </row>
    <row r="40" spans="1:2" s="62" customFormat="1" ht="24.95" customHeight="1">
      <c r="A40" s="96"/>
      <c r="B40" s="61"/>
    </row>
    <row r="41" spans="1:2" s="62" customFormat="1" ht="24.95" customHeight="1">
      <c r="A41" s="96"/>
      <c r="B41" s="61"/>
    </row>
    <row r="42" spans="1:2" s="62" customFormat="1" ht="24.95" customHeight="1">
      <c r="A42" s="96"/>
      <c r="B42" s="61"/>
    </row>
    <row r="43" spans="1:2" s="62" customFormat="1" ht="24.95" customHeight="1">
      <c r="A43" s="96"/>
      <c r="B43" s="61"/>
    </row>
    <row r="44" spans="1:2" s="62" customFormat="1" ht="24.95" customHeight="1">
      <c r="A44" s="96"/>
      <c r="B44" s="61"/>
    </row>
    <row r="45" spans="1:2" s="62" customFormat="1" ht="24.95" customHeight="1">
      <c r="A45" s="96"/>
      <c r="B45" s="61"/>
    </row>
    <row r="46" spans="1:2" s="62" customFormat="1" ht="24.95" customHeight="1">
      <c r="A46" s="96"/>
      <c r="B46" s="61"/>
    </row>
    <row r="47" spans="1:2" s="62" customFormat="1" ht="24.95" customHeight="1">
      <c r="A47" s="96"/>
      <c r="B47" s="61"/>
    </row>
    <row r="48" spans="1:2"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sheetData>
  <sheetProtection algorithmName="SHA-512" hashValue="a30cAoAPFAOFlw1dMBdSSxRal/KV7yNFrjG5e1mBCWJc85i5bYIXXYcObCt9o/IXzwQavuwTMsxPvhdMI85rTQ==" saltValue="bWozQXGe5dST9RAN/BDh/g==" spinCount="100000" sheet="1" objects="1" scenarios="1" formatColumns="0" formatRows="0" autoFilter="0"/>
  <mergeCells count="16">
    <mergeCell ref="C17:F17"/>
    <mergeCell ref="C18:D18"/>
    <mergeCell ref="C22:D22"/>
    <mergeCell ref="C21:D21"/>
    <mergeCell ref="C20:D20"/>
    <mergeCell ref="C19:D19"/>
    <mergeCell ref="D6:I6"/>
    <mergeCell ref="C7:I11"/>
    <mergeCell ref="D13:I13"/>
    <mergeCell ref="C15:I16"/>
    <mergeCell ref="D14:I14"/>
    <mergeCell ref="C29:G29"/>
    <mergeCell ref="C26:G26"/>
    <mergeCell ref="C24:G25"/>
    <mergeCell ref="C27:G28"/>
    <mergeCell ref="C23:G23"/>
  </mergeCells>
  <hyperlinks>
    <hyperlink ref="F3" location="'Emissões atmosféricas'!C6" display="SASB IF-EU-120a.1" xr:uid="{DF58896A-3F0B-45F8-9F17-13F1E82F6E81}"/>
    <hyperlink ref="E3" location="'Emissões atmosféricas'!C13" display="GRI 305-7" xr:uid="{A200D7A6-3AB4-4789-B23C-EDA58E352CA2}"/>
    <hyperlink ref="G3" location="'Emissões atmosféricas'!C14" display="SASB EM-EP-120a.1" xr:uid="{EB25440F-13D0-40A1-8FA0-5D557E29EC1E}"/>
  </hyperlink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7F101-4787-4E91-B2E8-B10C6719EA7D}">
  <sheetPr>
    <tabColor rgb="FF695E4A"/>
  </sheetPr>
  <dimension ref="A1:E59"/>
  <sheetViews>
    <sheetView showGridLines="0" showRowColHeaders="0" workbookViewId="0"/>
  </sheetViews>
  <sheetFormatPr defaultRowHeight="15"/>
  <cols>
    <col min="1" max="1" width="3" customWidth="1"/>
    <col min="2" max="2" width="39.5703125" bestFit="1" customWidth="1"/>
    <col min="3" max="3" width="53.7109375" bestFit="1" customWidth="1"/>
    <col min="4" max="4" width="19.7109375" customWidth="1"/>
    <col min="5" max="5" width="71" customWidth="1"/>
    <col min="6" max="6" width="10.85546875" customWidth="1"/>
  </cols>
  <sheetData>
    <row r="1" spans="1:5" ht="24.95" customHeight="1">
      <c r="A1" s="5"/>
      <c r="B1" s="5"/>
      <c r="C1" s="5"/>
      <c r="D1" s="5"/>
      <c r="E1" s="6"/>
    </row>
    <row r="2" spans="1:5" ht="24.95" customHeight="1">
      <c r="A2" s="5"/>
    </row>
    <row r="3" spans="1:5" ht="24.95" customHeight="1">
      <c r="A3" s="5"/>
      <c r="B3" s="190" t="s">
        <v>712</v>
      </c>
    </row>
    <row r="4" spans="1:5" ht="24.95" customHeight="1">
      <c r="A4" s="5"/>
    </row>
    <row r="5" spans="1:5" ht="24.95" customHeight="1">
      <c r="A5" s="6"/>
    </row>
    <row r="6" spans="1:5" ht="24.95" customHeight="1"/>
    <row r="7" spans="1:5" ht="24.95" customHeight="1"/>
    <row r="8" spans="1:5" ht="24.95" customHeight="1"/>
    <row r="9" spans="1:5" ht="24.95" customHeight="1"/>
    <row r="10" spans="1:5" ht="24.95" customHeight="1"/>
    <row r="11" spans="1:5" ht="24.95" customHeight="1"/>
    <row r="12" spans="1:5" ht="24.95" customHeight="1"/>
    <row r="13" spans="1:5" ht="24.95" customHeight="1"/>
    <row r="14" spans="1:5" ht="24.95" customHeight="1"/>
    <row r="15" spans="1:5" ht="24.95" customHeight="1"/>
    <row r="16" spans="1:5" ht="24.95" customHeight="1"/>
    <row r="17" ht="24.95" customHeight="1"/>
    <row r="18" ht="24.95" customHeight="1"/>
    <row r="19" ht="24.95" customHeight="1"/>
    <row r="20" ht="24.95" customHeight="1"/>
    <row r="21" ht="24.95" customHeight="1"/>
    <row r="22" ht="24.95" customHeight="1"/>
    <row r="23" ht="24.95" customHeight="1"/>
    <row r="24" ht="24.95" customHeight="1"/>
    <row r="25" ht="24.95" customHeight="1"/>
    <row r="26" ht="24.95" customHeight="1"/>
    <row r="27" ht="24.95" customHeight="1"/>
    <row r="28" ht="24.95" customHeight="1"/>
    <row r="29" ht="24.95" customHeight="1"/>
    <row r="30" ht="24.95" customHeight="1"/>
    <row r="31" ht="24.95" customHeight="1"/>
    <row r="32" ht="24.95" customHeight="1"/>
    <row r="33" ht="24.95" customHeight="1"/>
    <row r="34" ht="24.95" customHeight="1"/>
    <row r="35" ht="24.95" customHeight="1"/>
    <row r="36" ht="24.95" customHeight="1"/>
    <row r="37" ht="24.95" customHeight="1"/>
    <row r="38" ht="24.95" customHeight="1"/>
    <row r="39" ht="24.95" customHeight="1"/>
    <row r="40" ht="24.95" customHeight="1"/>
    <row r="41" ht="24.95" customHeight="1"/>
    <row r="42" ht="24.95" customHeight="1"/>
    <row r="43" ht="24.95" customHeight="1"/>
    <row r="44" ht="24.95" customHeight="1"/>
    <row r="45" ht="24.95" customHeight="1"/>
    <row r="46" ht="24.95" customHeight="1"/>
    <row r="47" ht="24.95" customHeight="1"/>
    <row r="48" ht="24.95" customHeight="1"/>
    <row r="49" ht="24.95" customHeight="1"/>
    <row r="50" ht="24.95" customHeight="1"/>
    <row r="51" ht="24.95" customHeight="1"/>
    <row r="52" ht="24.95" customHeight="1"/>
    <row r="53" ht="24.95" customHeight="1"/>
    <row r="54" ht="24.95" customHeight="1"/>
    <row r="55" ht="24.95" customHeight="1"/>
    <row r="56" ht="24.95" customHeight="1"/>
    <row r="57" ht="24.95" customHeight="1"/>
    <row r="58" ht="24.95" customHeight="1"/>
    <row r="59" ht="24.95" customHeight="1"/>
  </sheetData>
  <sheetProtection algorithmName="SHA-512" hashValue="Ojkjjp3hborkGbUFNLI9wtIIvJF+ELn2PBx3ObmAbg87NC2lLBWJPk9ACI/XH3Y2WerRz2AIMk7+JtAmAdf8mA==" saltValue="27Vq8XpS6NXdq4/jiT1PdQ==" spinCount="100000" sheet="1" objects="1" scenarios="1" formatColumns="0" formatRows="0" autoFilter="0"/>
  <pageMargins left="0.511811024" right="0.511811024" top="0.78740157499999996" bottom="0.78740157499999996" header="0.31496062000000002" footer="0.31496062000000002"/>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1B412-CDA5-4415-9A7F-A1DD1B70918A}">
  <sheetPr>
    <tabColor rgb="FF00A0A8"/>
  </sheetPr>
  <dimension ref="A1:AS986"/>
  <sheetViews>
    <sheetView showGridLines="0" showRowColHeaders="0" zoomScaleNormal="100" workbookViewId="0">
      <pane xSplit="1" ySplit="2" topLeftCell="B3" activePane="bottomRight" state="frozen"/>
      <selection activeCell="C3" sqref="C3"/>
      <selection pane="topRight" activeCell="C3" sqref="C3"/>
      <selection pane="bottomLeft" activeCell="C3" sqref="C3"/>
      <selection pane="bottomRight"/>
    </sheetView>
  </sheetViews>
  <sheetFormatPr defaultColWidth="0" defaultRowHeight="0" customHeight="1" zeroHeight="1"/>
  <cols>
    <col min="1" max="1" width="33.7109375" style="285" customWidth="1"/>
    <col min="2" max="2" width="3.7109375" style="260" customWidth="1"/>
    <col min="3" max="9" width="20.85546875" style="420" customWidth="1"/>
    <col min="10" max="13" width="9.140625" style="420" customWidth="1"/>
    <col min="14" max="93" width="0" style="420" hidden="1" customWidth="1"/>
    <col min="94" max="16384" width="0" style="420" hidden="1"/>
  </cols>
  <sheetData>
    <row r="1" spans="1:19" s="63" customFormat="1" ht="24.95" customHeight="1">
      <c r="A1" s="142"/>
      <c r="B1" s="58"/>
      <c r="C1" s="58"/>
      <c r="D1" s="58"/>
      <c r="E1" s="59"/>
      <c r="F1" s="60"/>
      <c r="G1" s="60"/>
      <c r="H1" s="60"/>
      <c r="I1" s="60"/>
    </row>
    <row r="2" spans="1:19" s="63" customFormat="1" ht="24.95" customHeight="1">
      <c r="A2" s="96"/>
      <c r="B2" s="60"/>
    </row>
    <row r="3" spans="1:19" s="63" customFormat="1" ht="24.95" customHeight="1">
      <c r="A3" s="96"/>
      <c r="B3" s="60"/>
      <c r="C3" s="236" t="str">
        <f>Índice!B79</f>
        <v>CAPITAL NATURAL</v>
      </c>
      <c r="E3" s="432" t="s">
        <v>593</v>
      </c>
      <c r="F3" s="432" t="s">
        <v>594</v>
      </c>
      <c r="G3" s="432" t="s">
        <v>595</v>
      </c>
      <c r="H3" s="432" t="s">
        <v>596</v>
      </c>
      <c r="I3" s="432" t="s">
        <v>597</v>
      </c>
    </row>
    <row r="4" spans="1:19" s="63" customFormat="1" ht="24.95" customHeight="1">
      <c r="A4" s="96"/>
      <c r="B4" s="60"/>
      <c r="C4" s="118" t="str">
        <f>Índice!C79</f>
        <v>Resíduos</v>
      </c>
      <c r="E4" s="432" t="s">
        <v>604</v>
      </c>
      <c r="F4" s="433"/>
      <c r="G4" s="433"/>
      <c r="H4" s="433"/>
      <c r="I4" s="433"/>
    </row>
    <row r="5" spans="1:19" s="63" customFormat="1" ht="24.95" customHeight="1">
      <c r="A5" s="96"/>
      <c r="B5" s="60"/>
    </row>
    <row r="6" spans="1:19" s="63" customFormat="1" ht="24.95" customHeight="1">
      <c r="A6" s="96"/>
      <c r="B6" s="60"/>
      <c r="C6" s="229" t="str">
        <f>Índice!D79</f>
        <v>GRI 306-1</v>
      </c>
      <c r="D6" s="765" t="str">
        <f>Índice!E79</f>
        <v>Geração de resíduos e impactos significativos relacionados a resíduos</v>
      </c>
      <c r="E6" s="723"/>
      <c r="F6" s="723"/>
      <c r="G6" s="723"/>
      <c r="H6" s="723"/>
      <c r="I6" s="724"/>
    </row>
    <row r="7" spans="1:19" s="63" customFormat="1" ht="24.95" customHeight="1">
      <c r="A7" s="94"/>
      <c r="B7" s="60"/>
      <c r="C7" s="719" t="s">
        <v>161</v>
      </c>
      <c r="D7" s="719"/>
      <c r="E7" s="719"/>
      <c r="F7" s="719"/>
      <c r="G7" s="719"/>
      <c r="H7" s="719"/>
      <c r="I7" s="719"/>
      <c r="J7" s="91"/>
      <c r="K7" s="91"/>
      <c r="L7" s="91"/>
      <c r="M7" s="715"/>
      <c r="N7" s="716"/>
      <c r="O7" s="716"/>
      <c r="P7" s="716"/>
      <c r="Q7" s="716"/>
      <c r="R7" s="716"/>
      <c r="S7" s="716"/>
    </row>
    <row r="8" spans="1:19" s="63" customFormat="1" ht="24.95" customHeight="1">
      <c r="A8" s="98"/>
      <c r="B8" s="76"/>
      <c r="C8" s="718"/>
      <c r="D8" s="718"/>
      <c r="E8" s="718"/>
      <c r="F8" s="718"/>
      <c r="G8" s="718"/>
      <c r="H8" s="718"/>
      <c r="I8" s="718"/>
      <c r="J8" s="89"/>
      <c r="K8" s="89"/>
      <c r="L8" s="89"/>
      <c r="M8" s="710"/>
      <c r="N8" s="711"/>
      <c r="O8" s="711"/>
      <c r="P8" s="711"/>
      <c r="Q8" s="711"/>
      <c r="R8" s="711"/>
      <c r="S8" s="711"/>
    </row>
    <row r="9" spans="1:19" s="63" customFormat="1" ht="24.95" customHeight="1">
      <c r="A9" s="98"/>
      <c r="B9" s="76"/>
      <c r="C9" s="718"/>
      <c r="D9" s="718"/>
      <c r="E9" s="718"/>
      <c r="F9" s="718"/>
      <c r="G9" s="718"/>
      <c r="H9" s="718"/>
      <c r="I9" s="718"/>
      <c r="J9" s="89"/>
      <c r="K9" s="89"/>
      <c r="L9" s="89"/>
      <c r="M9" s="710"/>
      <c r="N9" s="711"/>
      <c r="O9" s="711"/>
      <c r="P9" s="711"/>
      <c r="Q9" s="711"/>
      <c r="R9" s="711"/>
      <c r="S9" s="711"/>
    </row>
    <row r="10" spans="1:19" s="63" customFormat="1" ht="24.95" customHeight="1">
      <c r="A10" s="98"/>
      <c r="B10" s="76"/>
      <c r="C10" s="718"/>
      <c r="D10" s="718"/>
      <c r="E10" s="718"/>
      <c r="F10" s="718"/>
      <c r="G10" s="718"/>
      <c r="H10" s="718"/>
      <c r="I10" s="718"/>
      <c r="J10" s="89"/>
      <c r="K10" s="89"/>
      <c r="L10" s="89"/>
      <c r="M10" s="710"/>
      <c r="N10" s="711"/>
      <c r="O10" s="711"/>
      <c r="P10" s="711"/>
      <c r="Q10" s="711"/>
      <c r="R10" s="711"/>
      <c r="S10" s="711"/>
    </row>
    <row r="11" spans="1:19" s="63" customFormat="1" ht="24.95" customHeight="1">
      <c r="A11" s="98"/>
      <c r="B11" s="76"/>
      <c r="C11" s="718"/>
      <c r="D11" s="718"/>
      <c r="E11" s="718"/>
      <c r="F11" s="718"/>
      <c r="G11" s="718"/>
      <c r="H11" s="718"/>
      <c r="I11" s="718"/>
      <c r="J11" s="89"/>
      <c r="K11" s="89"/>
      <c r="L11" s="89"/>
      <c r="M11" s="710"/>
      <c r="N11" s="711"/>
      <c r="O11" s="711"/>
      <c r="P11" s="711"/>
      <c r="Q11" s="711"/>
      <c r="R11" s="711"/>
      <c r="S11" s="711"/>
    </row>
    <row r="12" spans="1:19" s="63" customFormat="1" ht="24.95" customHeight="1">
      <c r="A12" s="98"/>
      <c r="B12" s="76"/>
      <c r="C12" s="175"/>
      <c r="D12" s="175"/>
      <c r="E12" s="175"/>
      <c r="F12" s="175"/>
      <c r="G12" s="175"/>
      <c r="H12" s="175"/>
      <c r="I12" s="175"/>
      <c r="J12" s="89"/>
      <c r="K12" s="89"/>
      <c r="L12" s="89"/>
      <c r="M12" s="50"/>
      <c r="N12" s="50"/>
      <c r="O12" s="50"/>
      <c r="P12" s="50"/>
      <c r="Q12" s="50"/>
      <c r="R12" s="50"/>
      <c r="S12" s="50"/>
    </row>
    <row r="13" spans="1:19" s="63" customFormat="1" ht="24.95" customHeight="1">
      <c r="A13" s="96"/>
      <c r="B13" s="76"/>
      <c r="C13" s="229" t="str">
        <f>Índice!D80</f>
        <v>GRI 306-2</v>
      </c>
      <c r="D13" s="765" t="str">
        <f>Índice!E80</f>
        <v>Gestão de impactos significativos relacionados a resíduos</v>
      </c>
      <c r="E13" s="723"/>
      <c r="F13" s="723"/>
      <c r="G13" s="723"/>
      <c r="H13" s="723"/>
      <c r="I13" s="724"/>
      <c r="J13" s="419"/>
      <c r="K13" s="419"/>
      <c r="L13" s="202"/>
    </row>
    <row r="14" spans="1:19" s="63" customFormat="1" ht="24.95" customHeight="1">
      <c r="A14" s="96"/>
      <c r="B14" s="76"/>
      <c r="C14" s="721" t="s">
        <v>162</v>
      </c>
      <c r="D14" s="721"/>
      <c r="E14" s="721"/>
      <c r="F14" s="721"/>
      <c r="G14" s="721"/>
      <c r="H14" s="721"/>
      <c r="I14" s="721"/>
      <c r="J14" s="85"/>
      <c r="K14" s="85"/>
      <c r="L14" s="85"/>
      <c r="M14" s="715"/>
      <c r="N14" s="716"/>
      <c r="O14" s="716"/>
      <c r="P14" s="716"/>
      <c r="Q14" s="716"/>
      <c r="R14" s="716"/>
      <c r="S14" s="716"/>
    </row>
    <row r="15" spans="1:19" s="63" customFormat="1" ht="24.95" customHeight="1">
      <c r="A15" s="96"/>
      <c r="B15" s="76"/>
      <c r="C15" s="711"/>
      <c r="D15" s="711"/>
      <c r="E15" s="711"/>
      <c r="F15" s="711"/>
      <c r="G15" s="711"/>
      <c r="H15" s="711"/>
      <c r="I15" s="711"/>
      <c r="J15" s="87"/>
      <c r="K15" s="87"/>
      <c r="L15" s="87"/>
      <c r="M15" s="710"/>
      <c r="N15" s="711"/>
      <c r="O15" s="711"/>
      <c r="P15" s="711"/>
      <c r="Q15" s="711"/>
      <c r="R15" s="711"/>
      <c r="S15" s="711"/>
    </row>
    <row r="16" spans="1:19" s="63" customFormat="1" ht="24.95" customHeight="1">
      <c r="A16" s="96"/>
      <c r="B16" s="76"/>
      <c r="C16" s="711"/>
      <c r="D16" s="711"/>
      <c r="E16" s="711"/>
      <c r="F16" s="711"/>
      <c r="G16" s="711"/>
      <c r="H16" s="711"/>
      <c r="I16" s="711"/>
      <c r="J16" s="87"/>
      <c r="K16" s="87"/>
      <c r="L16" s="87"/>
      <c r="M16" s="710"/>
      <c r="N16" s="711"/>
      <c r="O16" s="711"/>
      <c r="P16" s="711"/>
      <c r="Q16" s="711"/>
      <c r="R16" s="711"/>
      <c r="S16" s="711"/>
    </row>
    <row r="17" spans="1:19" s="63" customFormat="1" ht="24.95" customHeight="1">
      <c r="A17" s="96"/>
      <c r="B17" s="76"/>
      <c r="C17" s="711"/>
      <c r="D17" s="711"/>
      <c r="E17" s="711"/>
      <c r="F17" s="711"/>
      <c r="G17" s="711"/>
      <c r="H17" s="711"/>
      <c r="I17" s="711"/>
      <c r="J17" s="87"/>
      <c r="K17" s="87"/>
      <c r="L17" s="87"/>
      <c r="M17" s="710"/>
      <c r="N17" s="711"/>
      <c r="O17" s="711"/>
      <c r="P17" s="711"/>
      <c r="Q17" s="711"/>
      <c r="R17" s="711"/>
      <c r="S17" s="711"/>
    </row>
    <row r="18" spans="1:19" s="63" customFormat="1" ht="24.95" customHeight="1">
      <c r="A18" s="96"/>
      <c r="B18" s="76"/>
      <c r="C18" s="711"/>
      <c r="D18" s="711"/>
      <c r="E18" s="711"/>
      <c r="F18" s="711"/>
      <c r="G18" s="711"/>
      <c r="H18" s="711"/>
      <c r="I18" s="711"/>
      <c r="J18" s="87"/>
      <c r="K18" s="87"/>
      <c r="L18" s="87"/>
      <c r="M18" s="710"/>
      <c r="N18" s="711"/>
      <c r="O18" s="711"/>
      <c r="P18" s="711"/>
      <c r="Q18" s="711"/>
      <c r="R18" s="711"/>
      <c r="S18" s="711"/>
    </row>
    <row r="19" spans="1:19" s="63" customFormat="1" ht="24.95" customHeight="1">
      <c r="A19" s="96"/>
      <c r="B19" s="76"/>
      <c r="C19" s="711"/>
      <c r="D19" s="711"/>
      <c r="E19" s="711"/>
      <c r="F19" s="711"/>
      <c r="G19" s="711"/>
      <c r="H19" s="711"/>
      <c r="I19" s="711"/>
      <c r="J19" s="87"/>
      <c r="K19" s="87"/>
      <c r="L19" s="87"/>
      <c r="M19" s="710"/>
      <c r="N19" s="711"/>
      <c r="O19" s="711"/>
      <c r="P19" s="711"/>
      <c r="Q19" s="711"/>
      <c r="R19" s="711"/>
      <c r="S19" s="711"/>
    </row>
    <row r="20" spans="1:19" s="63" customFormat="1" ht="24.95" customHeight="1">
      <c r="A20" s="96"/>
      <c r="B20" s="60"/>
      <c r="C20" s="711"/>
      <c r="D20" s="711"/>
      <c r="E20" s="711"/>
      <c r="F20" s="711"/>
      <c r="G20" s="711"/>
      <c r="H20" s="711"/>
      <c r="I20" s="711"/>
      <c r="J20" s="87"/>
      <c r="K20" s="87"/>
      <c r="L20" s="87"/>
      <c r="M20" s="712"/>
      <c r="N20" s="713"/>
      <c r="O20" s="713"/>
      <c r="P20" s="713"/>
      <c r="Q20" s="713"/>
      <c r="R20" s="713"/>
      <c r="S20" s="713"/>
    </row>
    <row r="21" spans="1:19" s="63" customFormat="1" ht="24.95" customHeight="1">
      <c r="A21" s="96"/>
      <c r="B21" s="60"/>
      <c r="C21" s="711"/>
      <c r="D21" s="711"/>
      <c r="E21" s="711"/>
      <c r="F21" s="711"/>
      <c r="G21" s="711"/>
      <c r="H21" s="711"/>
      <c r="I21" s="711"/>
      <c r="J21" s="87"/>
      <c r="K21" s="87"/>
      <c r="L21" s="87"/>
      <c r="M21" s="715"/>
      <c r="N21" s="716"/>
      <c r="O21" s="716"/>
      <c r="P21" s="716"/>
      <c r="Q21" s="716"/>
      <c r="R21" s="716"/>
      <c r="S21" s="716"/>
    </row>
    <row r="22" spans="1:19" s="63" customFormat="1" ht="24.95" customHeight="1">
      <c r="A22" s="96"/>
      <c r="B22" s="60"/>
      <c r="C22" s="87"/>
      <c r="D22" s="87"/>
      <c r="E22" s="87"/>
      <c r="F22" s="87"/>
      <c r="G22" s="87"/>
      <c r="H22" s="87"/>
      <c r="I22" s="87"/>
      <c r="J22" s="87"/>
      <c r="K22" s="87"/>
      <c r="L22" s="87"/>
      <c r="M22" s="710"/>
      <c r="N22" s="711"/>
      <c r="O22" s="711"/>
      <c r="P22" s="711"/>
      <c r="Q22" s="711"/>
      <c r="R22" s="711"/>
      <c r="S22" s="711"/>
    </row>
    <row r="23" spans="1:19" s="63" customFormat="1" ht="24.95" customHeight="1">
      <c r="A23" s="96"/>
      <c r="B23" s="60"/>
      <c r="C23" s="422" t="str">
        <f>Índice!D81</f>
        <v>GRI 306-3</v>
      </c>
      <c r="D23" s="765" t="str">
        <f>Índice!E81</f>
        <v>Resíduos gerados</v>
      </c>
      <c r="E23" s="723"/>
      <c r="F23" s="723"/>
      <c r="G23" s="723"/>
      <c r="H23" s="723"/>
      <c r="I23" s="724"/>
      <c r="J23" s="87"/>
      <c r="K23" s="87"/>
      <c r="L23" s="87"/>
      <c r="M23" s="710"/>
      <c r="N23" s="711"/>
      <c r="O23" s="711"/>
      <c r="P23" s="711"/>
      <c r="Q23" s="711"/>
      <c r="R23" s="711"/>
      <c r="S23" s="711"/>
    </row>
    <row r="24" spans="1:19" s="63" customFormat="1" ht="24.95" customHeight="1">
      <c r="A24" s="96"/>
      <c r="B24" s="60"/>
      <c r="C24" s="423" t="str">
        <f>Índice!D82</f>
        <v>GRI 306-4</v>
      </c>
      <c r="D24" s="765" t="str">
        <f>Índice!E82</f>
        <v>Resíduos não destinados a disposição final</v>
      </c>
      <c r="E24" s="723"/>
      <c r="F24" s="723"/>
      <c r="G24" s="723"/>
      <c r="H24" s="723"/>
      <c r="I24" s="724"/>
    </row>
    <row r="25" spans="1:19" s="63" customFormat="1" ht="24.95" customHeight="1">
      <c r="A25" s="96"/>
      <c r="B25" s="60"/>
      <c r="C25" s="424" t="str">
        <f>Índice!D83</f>
        <v>GRI 306-5</v>
      </c>
      <c r="D25" s="765" t="str">
        <f>Índice!E83</f>
        <v>Resíduos destinados a disposição final</v>
      </c>
      <c r="E25" s="723"/>
      <c r="F25" s="723"/>
      <c r="G25" s="723"/>
      <c r="H25" s="723"/>
      <c r="I25" s="724"/>
    </row>
    <row r="26" spans="1:19" s="63" customFormat="1" ht="24.95" customHeight="1">
      <c r="A26" s="96"/>
      <c r="B26" s="60"/>
      <c r="C26" s="719" t="s">
        <v>870</v>
      </c>
      <c r="D26" s="719"/>
      <c r="E26" s="719"/>
      <c r="F26" s="719"/>
      <c r="G26" s="719"/>
      <c r="H26" s="719"/>
      <c r="I26" s="719"/>
      <c r="J26" s="91"/>
      <c r="K26" s="91"/>
      <c r="L26" s="421"/>
      <c r="M26" s="715"/>
      <c r="N26" s="716"/>
      <c r="O26" s="716"/>
      <c r="P26" s="716"/>
      <c r="Q26" s="716"/>
      <c r="R26" s="716"/>
      <c r="S26" s="716"/>
    </row>
    <row r="27" spans="1:19" s="63" customFormat="1" ht="24.95" customHeight="1">
      <c r="A27" s="96"/>
      <c r="B27" s="60"/>
      <c r="C27" s="718"/>
      <c r="D27" s="718"/>
      <c r="E27" s="718"/>
      <c r="F27" s="718"/>
      <c r="G27" s="718"/>
      <c r="H27" s="718"/>
      <c r="I27" s="718"/>
      <c r="J27" s="89"/>
      <c r="K27" s="89"/>
      <c r="L27" s="390"/>
      <c r="M27" s="710"/>
      <c r="N27" s="711"/>
      <c r="O27" s="711"/>
      <c r="P27" s="711"/>
      <c r="Q27" s="711"/>
      <c r="R27" s="711"/>
      <c r="S27" s="711"/>
    </row>
    <row r="28" spans="1:19" s="63" customFormat="1" ht="24.95" customHeight="1">
      <c r="A28" s="96"/>
      <c r="B28" s="60"/>
      <c r="C28" s="718"/>
      <c r="D28" s="718"/>
      <c r="E28" s="718"/>
      <c r="F28" s="718"/>
      <c r="G28" s="718"/>
      <c r="H28" s="718"/>
      <c r="I28" s="718"/>
      <c r="J28" s="89"/>
      <c r="K28" s="89"/>
      <c r="L28" s="390"/>
      <c r="M28" s="710"/>
      <c r="N28" s="711"/>
      <c r="O28" s="711"/>
      <c r="P28" s="711"/>
      <c r="Q28" s="711"/>
      <c r="R28" s="711"/>
      <c r="S28" s="711"/>
    </row>
    <row r="29" spans="1:19" s="63" customFormat="1" ht="24.95" customHeight="1">
      <c r="A29" s="96"/>
      <c r="B29" s="60"/>
      <c r="C29" s="718"/>
      <c r="D29" s="718"/>
      <c r="E29" s="718"/>
      <c r="F29" s="718"/>
      <c r="G29" s="718"/>
      <c r="H29" s="718"/>
      <c r="I29" s="718"/>
      <c r="J29" s="89"/>
      <c r="K29" s="89"/>
      <c r="L29" s="390"/>
      <c r="M29" s="710"/>
      <c r="N29" s="711"/>
      <c r="O29" s="711"/>
      <c r="P29" s="711"/>
      <c r="Q29" s="711"/>
      <c r="R29" s="711"/>
      <c r="S29" s="711"/>
    </row>
    <row r="30" spans="1:19" s="63" customFormat="1" ht="24.95" customHeight="1">
      <c r="A30" s="96"/>
      <c r="B30" s="60"/>
      <c r="C30" s="718"/>
      <c r="D30" s="718"/>
      <c r="E30" s="718"/>
      <c r="F30" s="718"/>
      <c r="G30" s="718"/>
      <c r="H30" s="718"/>
      <c r="I30" s="718"/>
      <c r="J30" s="89"/>
      <c r="K30" s="89"/>
      <c r="L30" s="390"/>
      <c r="M30" s="710"/>
      <c r="N30" s="711"/>
      <c r="O30" s="711"/>
      <c r="P30" s="711"/>
      <c r="Q30" s="711"/>
      <c r="R30" s="711"/>
      <c r="S30" s="711"/>
    </row>
    <row r="31" spans="1:19" s="63" customFormat="1" ht="24.95" customHeight="1">
      <c r="A31" s="96"/>
      <c r="B31" s="60"/>
      <c r="C31" s="718"/>
      <c r="D31" s="718"/>
      <c r="E31" s="718"/>
      <c r="F31" s="718"/>
      <c r="G31" s="718"/>
      <c r="H31" s="718"/>
      <c r="I31" s="718"/>
      <c r="J31" s="89"/>
      <c r="K31" s="89"/>
      <c r="L31" s="390"/>
      <c r="M31" s="710"/>
      <c r="N31" s="711"/>
      <c r="O31" s="711"/>
      <c r="P31" s="711"/>
      <c r="Q31" s="711"/>
      <c r="R31" s="711"/>
      <c r="S31" s="711"/>
    </row>
    <row r="32" spans="1:19" s="63" customFormat="1" ht="24.95" customHeight="1">
      <c r="A32" s="96"/>
      <c r="B32" s="82"/>
      <c r="C32" s="718"/>
      <c r="D32" s="718"/>
      <c r="E32" s="718"/>
      <c r="F32" s="718"/>
      <c r="G32" s="718"/>
      <c r="H32" s="718"/>
      <c r="I32" s="718"/>
      <c r="J32" s="89"/>
      <c r="K32" s="89"/>
      <c r="L32" s="390"/>
      <c r="M32" s="710"/>
      <c r="N32" s="711"/>
      <c r="O32" s="711"/>
      <c r="P32" s="711"/>
      <c r="Q32" s="711"/>
      <c r="R32" s="711"/>
      <c r="S32" s="711"/>
    </row>
    <row r="33" spans="1:19" s="63" customFormat="1" ht="24.95" customHeight="1">
      <c r="A33" s="96"/>
      <c r="B33" s="60"/>
      <c r="C33" s="838" t="s">
        <v>871</v>
      </c>
      <c r="D33" s="838"/>
      <c r="E33" s="838"/>
      <c r="F33" s="838"/>
      <c r="G33" s="838"/>
      <c r="H33" s="89"/>
      <c r="I33" s="89"/>
      <c r="J33" s="89"/>
      <c r="K33" s="89"/>
      <c r="L33" s="390"/>
      <c r="M33" s="710"/>
      <c r="N33" s="711"/>
      <c r="O33" s="711"/>
      <c r="P33" s="711"/>
      <c r="Q33" s="711"/>
      <c r="R33" s="711"/>
      <c r="S33" s="711"/>
    </row>
    <row r="34" spans="1:19" s="63" customFormat="1" ht="24.95" customHeight="1" thickBot="1">
      <c r="A34" s="96"/>
      <c r="B34" s="60"/>
      <c r="C34" s="840" t="s">
        <v>166</v>
      </c>
      <c r="D34" s="840"/>
      <c r="E34" s="426" t="s">
        <v>163</v>
      </c>
      <c r="F34" s="426" t="s">
        <v>164</v>
      </c>
      <c r="G34" s="431" t="s">
        <v>165</v>
      </c>
      <c r="H34" s="89"/>
      <c r="I34" s="89"/>
      <c r="J34" s="89"/>
      <c r="K34" s="89"/>
      <c r="L34" s="89"/>
      <c r="M34" s="50"/>
      <c r="N34" s="50"/>
      <c r="O34" s="50"/>
      <c r="P34" s="50"/>
      <c r="Q34" s="50"/>
      <c r="R34" s="50"/>
      <c r="S34" s="50"/>
    </row>
    <row r="35" spans="1:19" s="63" customFormat="1" ht="24.95" customHeight="1">
      <c r="A35" s="96"/>
      <c r="B35" s="60"/>
      <c r="C35" s="839" t="s">
        <v>167</v>
      </c>
      <c r="D35" s="839"/>
      <c r="E35" s="428">
        <v>5830</v>
      </c>
      <c r="F35" s="428">
        <v>1361.85</v>
      </c>
      <c r="G35" s="429">
        <v>1780.85</v>
      </c>
      <c r="H35" s="89"/>
      <c r="I35" s="89"/>
      <c r="J35" s="89"/>
      <c r="K35" s="89"/>
      <c r="L35" s="89"/>
      <c r="M35" s="50"/>
      <c r="N35" s="50"/>
      <c r="O35" s="50"/>
      <c r="P35" s="50"/>
      <c r="Q35" s="50"/>
      <c r="R35" s="50"/>
      <c r="S35" s="50"/>
    </row>
    <row r="36" spans="1:19" s="63" customFormat="1" ht="24.95" customHeight="1">
      <c r="A36" s="96"/>
      <c r="B36" s="60"/>
      <c r="C36" s="839" t="s">
        <v>168</v>
      </c>
      <c r="D36" s="839"/>
      <c r="E36" s="428">
        <v>9749</v>
      </c>
      <c r="F36" s="428">
        <v>2475.3000000000002</v>
      </c>
      <c r="G36" s="429">
        <v>1003.89</v>
      </c>
      <c r="H36" s="89"/>
      <c r="I36" s="89"/>
      <c r="J36" s="89"/>
      <c r="K36" s="89"/>
      <c r="L36" s="89"/>
      <c r="M36" s="50"/>
      <c r="N36" s="50"/>
      <c r="O36" s="50"/>
      <c r="P36" s="50"/>
      <c r="Q36" s="50"/>
      <c r="R36" s="50"/>
      <c r="S36" s="50"/>
    </row>
    <row r="37" spans="1:19" s="63" customFormat="1" ht="24.95" customHeight="1">
      <c r="A37" s="96"/>
      <c r="B37" s="60"/>
      <c r="C37" s="839" t="s">
        <v>169</v>
      </c>
      <c r="D37" s="839"/>
      <c r="E37" s="428">
        <v>444322.01</v>
      </c>
      <c r="F37" s="428">
        <v>5388.86</v>
      </c>
      <c r="G37" s="429">
        <v>18282.09</v>
      </c>
      <c r="H37" s="89"/>
      <c r="I37" s="89"/>
      <c r="J37" s="89"/>
      <c r="K37" s="89"/>
      <c r="L37" s="89"/>
      <c r="M37" s="50"/>
      <c r="N37" s="50"/>
      <c r="O37" s="50"/>
      <c r="P37" s="50"/>
      <c r="Q37" s="50"/>
      <c r="R37" s="50"/>
      <c r="S37" s="50"/>
    </row>
    <row r="38" spans="1:19" s="63" customFormat="1" ht="24.95" customHeight="1">
      <c r="A38" s="96"/>
      <c r="B38" s="60"/>
      <c r="C38" s="839" t="s">
        <v>170</v>
      </c>
      <c r="D38" s="839"/>
      <c r="E38" s="428">
        <v>11798</v>
      </c>
      <c r="F38" s="428">
        <v>5524.55</v>
      </c>
      <c r="G38" s="429">
        <v>3434.69</v>
      </c>
      <c r="H38" s="89"/>
      <c r="I38" s="89"/>
      <c r="J38" s="89"/>
      <c r="K38" s="89"/>
      <c r="L38" s="89"/>
      <c r="M38" s="50"/>
      <c r="N38" s="50"/>
      <c r="O38" s="50"/>
      <c r="P38" s="50"/>
      <c r="Q38" s="50"/>
      <c r="R38" s="50"/>
      <c r="S38" s="50"/>
    </row>
    <row r="39" spans="1:19" s="63" customFormat="1" ht="24.95" customHeight="1">
      <c r="A39" s="96"/>
      <c r="B39" s="60"/>
      <c r="C39" s="839" t="s">
        <v>171</v>
      </c>
      <c r="D39" s="839"/>
      <c r="E39" s="428">
        <v>15417.83</v>
      </c>
      <c r="F39" s="428">
        <v>24558.3</v>
      </c>
      <c r="G39" s="429">
        <v>36458.97</v>
      </c>
      <c r="H39" s="89"/>
      <c r="I39" s="89"/>
      <c r="J39" s="89"/>
      <c r="K39" s="89"/>
      <c r="L39" s="89"/>
      <c r="M39" s="50"/>
      <c r="N39" s="50"/>
      <c r="O39" s="50"/>
      <c r="P39" s="50"/>
      <c r="Q39" s="50"/>
      <c r="R39" s="50"/>
      <c r="S39" s="50"/>
    </row>
    <row r="40" spans="1:19" s="63" customFormat="1" ht="24.95" customHeight="1">
      <c r="A40" s="96"/>
      <c r="B40" s="60"/>
      <c r="C40" s="841" t="s">
        <v>81</v>
      </c>
      <c r="D40" s="841"/>
      <c r="E40" s="427">
        <v>487116.84</v>
      </c>
      <c r="F40" s="427">
        <v>39308.86</v>
      </c>
      <c r="G40" s="430">
        <v>60960.5</v>
      </c>
      <c r="H40" s="89"/>
      <c r="I40" s="89"/>
      <c r="J40" s="89"/>
      <c r="K40" s="89"/>
      <c r="L40" s="89"/>
      <c r="M40" s="50"/>
      <c r="N40" s="50"/>
      <c r="O40" s="50"/>
      <c r="P40" s="50"/>
      <c r="Q40" s="50"/>
      <c r="R40" s="50"/>
      <c r="S40" s="50"/>
    </row>
    <row r="41" spans="1:19" s="63" customFormat="1" ht="24.95" customHeight="1" thickBot="1">
      <c r="A41" s="96"/>
      <c r="B41" s="60"/>
      <c r="C41" s="840" t="s">
        <v>172</v>
      </c>
      <c r="D41" s="840"/>
      <c r="E41" s="426" t="s">
        <v>163</v>
      </c>
      <c r="F41" s="426" t="s">
        <v>164</v>
      </c>
      <c r="G41" s="431" t="s">
        <v>165</v>
      </c>
      <c r="H41" s="89"/>
      <c r="I41" s="89"/>
      <c r="J41" s="89"/>
      <c r="K41" s="89"/>
      <c r="L41" s="89"/>
      <c r="M41" s="50"/>
      <c r="N41" s="50"/>
      <c r="O41" s="50"/>
      <c r="P41" s="50"/>
      <c r="Q41" s="50"/>
      <c r="R41" s="50"/>
      <c r="S41" s="50"/>
    </row>
    <row r="42" spans="1:19" s="63" customFormat="1" ht="24.95" customHeight="1">
      <c r="A42" s="96"/>
      <c r="B42" s="60"/>
      <c r="C42" s="839" t="s">
        <v>173</v>
      </c>
      <c r="D42" s="839"/>
      <c r="E42" s="428">
        <v>3192.45</v>
      </c>
      <c r="F42" s="428">
        <v>202.67</v>
      </c>
      <c r="G42" s="429">
        <v>131.51</v>
      </c>
      <c r="H42" s="89"/>
      <c r="I42" s="89"/>
      <c r="J42" s="89"/>
      <c r="K42" s="89"/>
      <c r="L42" s="89"/>
      <c r="M42" s="50"/>
      <c r="N42" s="50"/>
      <c r="O42" s="50"/>
      <c r="P42" s="50"/>
      <c r="Q42" s="50"/>
      <c r="R42" s="50"/>
      <c r="S42" s="50"/>
    </row>
    <row r="43" spans="1:19" s="63" customFormat="1" ht="24.95" customHeight="1">
      <c r="A43" s="96"/>
      <c r="B43" s="60"/>
      <c r="C43" s="841" t="s">
        <v>81</v>
      </c>
      <c r="D43" s="841"/>
      <c r="E43" s="427">
        <v>3192.45</v>
      </c>
      <c r="F43" s="427">
        <v>202.67</v>
      </c>
      <c r="G43" s="430">
        <v>131.51</v>
      </c>
      <c r="H43" s="89"/>
      <c r="I43" s="89"/>
      <c r="J43" s="89"/>
      <c r="K43" s="89"/>
      <c r="L43" s="89"/>
      <c r="M43" s="50"/>
      <c r="N43" s="50"/>
      <c r="O43" s="50"/>
      <c r="P43" s="50"/>
      <c r="Q43" s="50"/>
      <c r="R43" s="50"/>
      <c r="S43" s="50"/>
    </row>
    <row r="44" spans="1:19" s="63" customFormat="1" ht="24.95" customHeight="1">
      <c r="A44" s="96"/>
      <c r="B44" s="60"/>
      <c r="C44" s="833" t="s">
        <v>867</v>
      </c>
      <c r="D44" s="833"/>
      <c r="E44" s="833"/>
      <c r="F44" s="833"/>
      <c r="G44" s="833"/>
      <c r="H44" s="417"/>
      <c r="I44" s="417"/>
      <c r="J44" s="417"/>
      <c r="K44" s="417"/>
      <c r="L44" s="417"/>
    </row>
    <row r="45" spans="1:19" s="63" customFormat="1" ht="33.75" customHeight="1">
      <c r="A45" s="96"/>
      <c r="B45" s="60"/>
      <c r="C45" s="834"/>
      <c r="D45" s="834"/>
      <c r="E45" s="834"/>
      <c r="F45" s="834"/>
      <c r="G45" s="834"/>
      <c r="H45" s="417"/>
      <c r="I45" s="417"/>
      <c r="J45" s="417"/>
      <c r="K45" s="417"/>
      <c r="L45" s="417"/>
    </row>
    <row r="46" spans="1:19" s="63" customFormat="1" ht="24.95" customHeight="1">
      <c r="A46" s="96"/>
      <c r="B46" s="60"/>
      <c r="C46" s="834"/>
      <c r="D46" s="834"/>
      <c r="E46" s="834"/>
      <c r="F46" s="834"/>
      <c r="G46" s="834"/>
      <c r="H46" s="417"/>
      <c r="I46" s="417"/>
      <c r="J46" s="417"/>
      <c r="K46" s="417"/>
      <c r="L46" s="417"/>
    </row>
    <row r="47" spans="1:19" s="63" customFormat="1" ht="24.95" customHeight="1">
      <c r="A47" s="96"/>
      <c r="B47" s="60"/>
      <c r="C47" s="834" t="s">
        <v>868</v>
      </c>
      <c r="D47" s="834"/>
      <c r="E47" s="834"/>
      <c r="F47" s="834"/>
      <c r="G47" s="834"/>
      <c r="H47" s="417"/>
      <c r="I47" s="417"/>
      <c r="J47" s="417"/>
      <c r="K47" s="417"/>
      <c r="L47" s="417"/>
    </row>
    <row r="48" spans="1:19" s="63" customFormat="1" ht="24.95" customHeight="1">
      <c r="A48" s="96"/>
      <c r="B48" s="60"/>
      <c r="C48" s="834"/>
      <c r="D48" s="834"/>
      <c r="E48" s="834"/>
      <c r="F48" s="834"/>
      <c r="G48" s="834"/>
      <c r="H48" s="417"/>
      <c r="I48" s="417"/>
      <c r="J48" s="417"/>
      <c r="K48" s="417"/>
      <c r="L48" s="417"/>
    </row>
    <row r="49" spans="1:45" s="63" customFormat="1" ht="24.95" customHeight="1">
      <c r="A49" s="96"/>
      <c r="B49" s="60"/>
      <c r="C49" s="834" t="s">
        <v>869</v>
      </c>
      <c r="D49" s="834"/>
      <c r="E49" s="834"/>
      <c r="F49" s="834"/>
      <c r="G49" s="834"/>
      <c r="H49" s="417"/>
      <c r="I49" s="417"/>
      <c r="J49" s="417"/>
      <c r="K49" s="417"/>
      <c r="L49" s="417"/>
    </row>
    <row r="50" spans="1:45" s="63" customFormat="1" ht="24.95" customHeight="1">
      <c r="A50" s="96"/>
      <c r="B50" s="60"/>
      <c r="C50" s="834"/>
      <c r="D50" s="834"/>
      <c r="E50" s="834"/>
      <c r="F50" s="834"/>
      <c r="G50" s="834"/>
      <c r="H50" s="417"/>
      <c r="I50" s="417"/>
      <c r="J50" s="417"/>
      <c r="K50" s="417"/>
      <c r="L50" s="417"/>
    </row>
    <row r="51" spans="1:45" s="63" customFormat="1" ht="24.95" customHeight="1">
      <c r="A51" s="96"/>
      <c r="B51" s="60"/>
      <c r="C51" s="58"/>
      <c r="D51" s="58"/>
      <c r="E51" s="58"/>
      <c r="F51" s="58"/>
      <c r="G51" s="58"/>
      <c r="H51" s="58"/>
      <c r="I51" s="58"/>
      <c r="J51" s="58"/>
      <c r="K51" s="58"/>
      <c r="L51" s="58"/>
    </row>
    <row r="52" spans="1:45" s="62" customFormat="1" ht="24.95" customHeight="1">
      <c r="A52" s="96"/>
      <c r="B52" s="60"/>
      <c r="C52" s="229" t="str">
        <f>Índice!D84</f>
        <v xml:space="preserve">SASB IF-EU-150a.1 </v>
      </c>
      <c r="D52" s="765" t="str">
        <f>Índice!E84</f>
        <v>Quantidade de resíduos de combustão de carvão (CCR) gerado, percentual reciclado</v>
      </c>
      <c r="E52" s="723"/>
      <c r="F52" s="723"/>
      <c r="G52" s="723"/>
      <c r="H52" s="723"/>
      <c r="I52" s="724"/>
      <c r="J52" s="84"/>
      <c r="K52" s="84"/>
      <c r="L52" s="771"/>
      <c r="M52" s="772"/>
      <c r="N52" s="68"/>
      <c r="O52" s="69"/>
      <c r="P52" s="69"/>
      <c r="Q52" s="69"/>
      <c r="R52" s="69"/>
      <c r="S52" s="69"/>
      <c r="T52" s="69"/>
      <c r="U52" s="70"/>
      <c r="V52" s="71"/>
      <c r="W52" s="71"/>
      <c r="X52" s="71"/>
      <c r="Y52" s="71"/>
      <c r="Z52" s="72"/>
      <c r="AA52" s="71"/>
      <c r="AB52" s="71"/>
      <c r="AC52" s="71"/>
      <c r="AD52" s="71"/>
      <c r="AE52" s="71"/>
      <c r="AF52" s="71"/>
      <c r="AG52" s="71"/>
      <c r="AH52" s="71"/>
      <c r="AI52" s="71"/>
      <c r="AJ52" s="71"/>
      <c r="AK52" s="71"/>
      <c r="AL52" s="71"/>
      <c r="AM52" s="71"/>
      <c r="AN52" s="71"/>
      <c r="AO52" s="66"/>
      <c r="AP52" s="65"/>
      <c r="AQ52" s="65"/>
      <c r="AR52" s="65"/>
      <c r="AS52" s="65"/>
    </row>
    <row r="53" spans="1:45" s="63" customFormat="1" ht="24.95" customHeight="1">
      <c r="A53" s="96"/>
      <c r="B53" s="60"/>
      <c r="C53" s="719" t="s">
        <v>174</v>
      </c>
      <c r="D53" s="719"/>
      <c r="E53" s="719"/>
      <c r="F53" s="719"/>
      <c r="G53" s="719"/>
      <c r="H53" s="719"/>
      <c r="I53" s="719"/>
      <c r="J53" s="87"/>
      <c r="K53" s="87"/>
      <c r="L53" s="87"/>
      <c r="M53" s="710"/>
      <c r="N53" s="711"/>
      <c r="O53" s="711"/>
      <c r="P53" s="711"/>
      <c r="Q53" s="711"/>
      <c r="R53" s="711"/>
      <c r="S53" s="711"/>
    </row>
    <row r="54" spans="1:45" s="63" customFormat="1" ht="24.95" customHeight="1">
      <c r="A54" s="96"/>
      <c r="B54" s="60"/>
    </row>
    <row r="55" spans="1:45" s="63" customFormat="1" ht="24.95" customHeight="1">
      <c r="A55" s="96"/>
      <c r="B55" s="60"/>
    </row>
    <row r="56" spans="1:45" s="63" customFormat="1" ht="24.95" customHeight="1">
      <c r="A56" s="96"/>
      <c r="B56" s="60"/>
    </row>
    <row r="57" spans="1:45" s="63" customFormat="1" ht="24.95" customHeight="1">
      <c r="A57" s="96"/>
      <c r="B57" s="60"/>
    </row>
    <row r="58" spans="1:45" s="63" customFormat="1" ht="24.95" customHeight="1">
      <c r="A58" s="96"/>
      <c r="B58" s="60"/>
    </row>
    <row r="59" spans="1:45" s="63" customFormat="1" ht="24.95" customHeight="1">
      <c r="A59" s="96"/>
      <c r="B59" s="82"/>
    </row>
    <row r="60" spans="1:45" s="63" customFormat="1" ht="24.95" customHeight="1">
      <c r="A60" s="96"/>
      <c r="B60" s="82"/>
    </row>
    <row r="61" spans="1:45" s="63" customFormat="1" ht="24.95" customHeight="1">
      <c r="A61" s="96"/>
      <c r="B61" s="82"/>
    </row>
    <row r="62" spans="1:45" s="63" customFormat="1" ht="24.95" customHeight="1">
      <c r="A62" s="96"/>
      <c r="B62" s="82"/>
    </row>
    <row r="63" spans="1:45" s="63" customFormat="1" ht="24.95" customHeight="1">
      <c r="A63" s="96"/>
      <c r="B63" s="82"/>
    </row>
    <row r="64" spans="1:45" s="63" customFormat="1" ht="24.95" customHeight="1">
      <c r="A64" s="96"/>
      <c r="B64" s="60"/>
    </row>
    <row r="65" spans="1:2" s="63" customFormat="1" ht="24.95" customHeight="1">
      <c r="A65" s="96"/>
      <c r="B65" s="60"/>
    </row>
    <row r="66" spans="1:2" s="63" customFormat="1" ht="24.95" customHeight="1">
      <c r="A66" s="96"/>
      <c r="B66" s="83"/>
    </row>
    <row r="67" spans="1:2" s="63" customFormat="1" ht="24.95" customHeight="1">
      <c r="A67" s="96"/>
      <c r="B67" s="60"/>
    </row>
    <row r="68" spans="1:2" s="63" customFormat="1" ht="24.95" customHeight="1">
      <c r="A68" s="96"/>
      <c r="B68" s="60"/>
    </row>
    <row r="69" spans="1:2" s="63" customFormat="1" ht="24.95" customHeight="1">
      <c r="A69" s="96"/>
      <c r="B69" s="60"/>
    </row>
    <row r="70" spans="1:2" s="63" customFormat="1" ht="24.95" customHeight="1">
      <c r="A70" s="96"/>
      <c r="B70" s="82"/>
    </row>
    <row r="71" spans="1:2" s="63" customFormat="1" ht="24.95" customHeight="1">
      <c r="A71" s="96"/>
      <c r="B71" s="60"/>
    </row>
    <row r="72" spans="1:2" s="63" customFormat="1" ht="24.95" customHeight="1">
      <c r="A72" s="96"/>
      <c r="B72" s="60"/>
    </row>
    <row r="73" spans="1:2" s="63" customFormat="1" ht="24.95" customHeight="1">
      <c r="A73" s="96"/>
      <c r="B73" s="60"/>
    </row>
    <row r="74" spans="1:2" s="63" customFormat="1" ht="24.95" customHeight="1">
      <c r="A74" s="96"/>
      <c r="B74" s="82"/>
    </row>
    <row r="75" spans="1:2" s="63" customFormat="1" ht="24.95" customHeight="1">
      <c r="A75" s="96"/>
      <c r="B75" s="82"/>
    </row>
    <row r="76" spans="1:2" s="63" customFormat="1" ht="24.95" customHeight="1">
      <c r="A76" s="96"/>
      <c r="B76" s="82"/>
    </row>
    <row r="77" spans="1:2" s="63" customFormat="1" ht="24.95" customHeight="1">
      <c r="A77" s="96"/>
      <c r="B77" s="83"/>
    </row>
    <row r="78" spans="1:2" s="63" customFormat="1" ht="24.95" customHeight="1">
      <c r="A78" s="96"/>
      <c r="B78" s="82"/>
    </row>
    <row r="79" spans="1:2" s="63" customFormat="1" ht="24.95" customHeight="1">
      <c r="A79" s="96"/>
      <c r="B79" s="82"/>
    </row>
    <row r="80" spans="1:2" s="63" customFormat="1" ht="24.95" customHeight="1">
      <c r="A80" s="96"/>
      <c r="B80" s="82"/>
    </row>
    <row r="81" spans="1:2" s="63" customFormat="1" ht="24.95" customHeight="1">
      <c r="A81" s="96"/>
      <c r="B81" s="82"/>
    </row>
    <row r="82" spans="1:2" s="63" customFormat="1" ht="24.95" customHeight="1">
      <c r="A82" s="96"/>
      <c r="B82" s="82"/>
    </row>
    <row r="83" spans="1:2" s="63" customFormat="1" ht="24.95" customHeight="1">
      <c r="A83" s="96"/>
      <c r="B83" s="82"/>
    </row>
    <row r="84" spans="1:2" s="63" customFormat="1" ht="24.95" customHeight="1">
      <c r="A84" s="96"/>
      <c r="B84" s="82"/>
    </row>
    <row r="85" spans="1:2" s="63" customFormat="1" ht="24.95" customHeight="1">
      <c r="A85" s="96"/>
      <c r="B85" s="82"/>
    </row>
    <row r="86" spans="1:2" s="63" customFormat="1" ht="24.95" customHeight="1">
      <c r="A86" s="96"/>
      <c r="B86" s="82"/>
    </row>
    <row r="87" spans="1:2" s="63" customFormat="1" ht="24.95" customHeight="1">
      <c r="A87" s="96"/>
      <c r="B87" s="60"/>
    </row>
    <row r="88" spans="1:2" s="63" customFormat="1" ht="24.95" customHeight="1">
      <c r="A88" s="96"/>
      <c r="B88" s="60"/>
    </row>
    <row r="89" spans="1:2" s="63" customFormat="1" ht="24.95" customHeight="1">
      <c r="A89" s="96"/>
      <c r="B89" s="60"/>
    </row>
    <row r="90" spans="1:2" s="63" customFormat="1" ht="24.95" customHeight="1">
      <c r="A90" s="96"/>
      <c r="B90" s="60"/>
    </row>
    <row r="91" spans="1:2" s="63" customFormat="1" ht="24.95" customHeight="1">
      <c r="A91" s="96"/>
      <c r="B91" s="60"/>
    </row>
    <row r="92" spans="1:2" s="63" customFormat="1" ht="24.95" customHeight="1">
      <c r="A92" s="96"/>
      <c r="B92" s="60"/>
    </row>
    <row r="93" spans="1:2" s="63" customFormat="1" ht="24.95" customHeight="1">
      <c r="A93" s="96"/>
      <c r="B93" s="60"/>
    </row>
    <row r="94" spans="1:2" s="63" customFormat="1" ht="24.95" customHeight="1">
      <c r="A94" s="96"/>
      <c r="B94" s="60"/>
    </row>
    <row r="95" spans="1:2" s="63" customFormat="1" ht="24.95" customHeight="1">
      <c r="A95" s="96"/>
      <c r="B95" s="60"/>
    </row>
    <row r="96" spans="1:2" s="63" customFormat="1" ht="24.95" customHeight="1">
      <c r="A96" s="96"/>
      <c r="B96" s="60"/>
    </row>
    <row r="97" spans="1:2" s="63" customFormat="1" ht="24.95" customHeight="1">
      <c r="A97" s="96"/>
      <c r="B97" s="60"/>
    </row>
    <row r="98" spans="1:2" s="63" customFormat="1" ht="24.95" customHeight="1">
      <c r="A98" s="96"/>
      <c r="B98" s="60"/>
    </row>
    <row r="99" spans="1:2" s="63" customFormat="1" ht="24.95" customHeight="1">
      <c r="A99" s="96"/>
      <c r="B99" s="60"/>
    </row>
    <row r="100" spans="1:2" s="63" customFormat="1" ht="24.95" customHeight="1">
      <c r="A100" s="96"/>
      <c r="B100" s="82"/>
    </row>
    <row r="101" spans="1:2" s="63" customFormat="1" ht="24.95" customHeight="1">
      <c r="A101" s="96"/>
      <c r="B101" s="82"/>
    </row>
    <row r="102" spans="1:2" s="63" customFormat="1" ht="24.95" customHeight="1">
      <c r="A102" s="96"/>
      <c r="B102" s="82"/>
    </row>
    <row r="103" spans="1:2" s="63" customFormat="1" ht="24.95" customHeight="1">
      <c r="A103" s="96"/>
      <c r="B103" s="82"/>
    </row>
    <row r="104" spans="1:2" s="63" customFormat="1" ht="24.95" customHeight="1">
      <c r="A104" s="96"/>
      <c r="B104" s="60"/>
    </row>
    <row r="105" spans="1:2" s="63" customFormat="1" ht="24.95" customHeight="1">
      <c r="A105" s="96"/>
      <c r="B105" s="82"/>
    </row>
    <row r="106" spans="1:2" s="63" customFormat="1" ht="24.95" customHeight="1">
      <c r="A106" s="96"/>
      <c r="B106" s="82"/>
    </row>
    <row r="107" spans="1:2" s="63" customFormat="1" ht="24.95" customHeight="1">
      <c r="A107" s="96"/>
      <c r="B107" s="82"/>
    </row>
    <row r="108" spans="1:2" s="63" customFormat="1" ht="24.95" customHeight="1">
      <c r="A108" s="96"/>
      <c r="B108" s="82"/>
    </row>
    <row r="109" spans="1:2" s="63" customFormat="1" ht="24.95" customHeight="1">
      <c r="A109" s="96"/>
      <c r="B109" s="82"/>
    </row>
    <row r="110" spans="1:2" s="63" customFormat="1" ht="24.95" customHeight="1">
      <c r="A110" s="96"/>
      <c r="B110" s="60"/>
    </row>
    <row r="111" spans="1:2" s="63" customFormat="1" ht="24.95" customHeight="1">
      <c r="A111" s="96"/>
      <c r="B111" s="60"/>
    </row>
    <row r="112" spans="1:2" s="63" customFormat="1" ht="24.95" customHeight="1">
      <c r="A112" s="96"/>
      <c r="B112" s="82"/>
    </row>
    <row r="113" spans="1:2" s="63" customFormat="1" ht="24.95" customHeight="1">
      <c r="A113" s="96"/>
      <c r="B113" s="82"/>
    </row>
    <row r="114" spans="1:2" s="63" customFormat="1" ht="24.95" customHeight="1">
      <c r="A114" s="96"/>
      <c r="B114" s="82"/>
    </row>
    <row r="115" spans="1:2" s="63" customFormat="1" ht="24.95" customHeight="1">
      <c r="A115" s="96"/>
      <c r="B115" s="82"/>
    </row>
    <row r="116" spans="1:2" s="63" customFormat="1" ht="24.95" customHeight="1">
      <c r="A116" s="96"/>
      <c r="B116" s="82"/>
    </row>
    <row r="117" spans="1:2" s="63" customFormat="1" ht="24.95" customHeight="1">
      <c r="A117" s="96"/>
      <c r="B117" s="82"/>
    </row>
    <row r="118" spans="1:2" s="63" customFormat="1" ht="24.95" customHeight="1">
      <c r="A118" s="96"/>
      <c r="B118" s="82"/>
    </row>
    <row r="119" spans="1:2" s="63" customFormat="1" ht="24.95" customHeight="1">
      <c r="A119" s="96"/>
      <c r="B119" s="82"/>
    </row>
    <row r="120" spans="1:2" s="63" customFormat="1" ht="24.95" customHeight="1">
      <c r="A120" s="96"/>
      <c r="B120" s="82"/>
    </row>
    <row r="121" spans="1:2" s="63" customFormat="1" ht="24.95" customHeight="1">
      <c r="A121" s="96"/>
      <c r="B121" s="82"/>
    </row>
    <row r="122" spans="1:2" s="63" customFormat="1" ht="24.95" customHeight="1">
      <c r="A122" s="96"/>
      <c r="B122" s="82"/>
    </row>
    <row r="123" spans="1:2" s="63" customFormat="1" ht="24.95" customHeight="1">
      <c r="A123" s="96"/>
      <c r="B123" s="82"/>
    </row>
    <row r="124" spans="1:2" s="63" customFormat="1" ht="24.95" customHeight="1">
      <c r="A124" s="96"/>
      <c r="B124" s="82"/>
    </row>
    <row r="125" spans="1:2" s="63" customFormat="1" ht="24.95" customHeight="1">
      <c r="A125" s="96"/>
      <c r="B125" s="82"/>
    </row>
    <row r="126" spans="1:2" s="63" customFormat="1" ht="24.95" customHeight="1">
      <c r="A126" s="96"/>
      <c r="B126" s="82"/>
    </row>
    <row r="127" spans="1:2" s="63" customFormat="1" ht="24.95" customHeight="1">
      <c r="A127" s="96"/>
      <c r="B127" s="82"/>
    </row>
    <row r="128" spans="1:2" s="63" customFormat="1" ht="24.95" customHeight="1">
      <c r="A128" s="96"/>
      <c r="B128" s="60"/>
    </row>
    <row r="129" spans="1:2" s="63" customFormat="1" ht="24.95" customHeight="1">
      <c r="A129" s="96"/>
      <c r="B129" s="60"/>
    </row>
    <row r="130" spans="1:2" s="63" customFormat="1" ht="24.95" customHeight="1">
      <c r="A130" s="96"/>
      <c r="B130" s="82"/>
    </row>
    <row r="131" spans="1:2" s="63" customFormat="1" ht="24.95" customHeight="1">
      <c r="A131" s="96"/>
      <c r="B131" s="60"/>
    </row>
    <row r="132" spans="1:2" s="63" customFormat="1" ht="24.95" customHeight="1">
      <c r="A132" s="96"/>
      <c r="B132" s="60"/>
    </row>
    <row r="133" spans="1:2" s="63" customFormat="1" ht="24.95" customHeight="1">
      <c r="A133" s="96"/>
      <c r="B133" s="60"/>
    </row>
    <row r="134" spans="1:2" s="63" customFormat="1" ht="24.95" customHeight="1">
      <c r="A134" s="96"/>
      <c r="B134" s="60"/>
    </row>
    <row r="135" spans="1:2" s="63" customFormat="1" ht="24.95" customHeight="1">
      <c r="A135" s="96"/>
      <c r="B135" s="60"/>
    </row>
    <row r="136" spans="1:2" s="63" customFormat="1" ht="24.95" customHeight="1">
      <c r="A136" s="96"/>
      <c r="B136" s="60"/>
    </row>
    <row r="137" spans="1:2" s="63" customFormat="1" ht="24.95" customHeight="1">
      <c r="A137" s="96"/>
      <c r="B137" s="60"/>
    </row>
    <row r="138" spans="1:2" s="63" customFormat="1" ht="24.95" customHeight="1">
      <c r="A138" s="96"/>
      <c r="B138" s="60"/>
    </row>
    <row r="139" spans="1:2" s="63" customFormat="1" ht="24.95" customHeight="1">
      <c r="A139" s="96"/>
      <c r="B139" s="60"/>
    </row>
    <row r="140" spans="1:2" s="63" customFormat="1" ht="24.95" customHeight="1">
      <c r="A140" s="96"/>
      <c r="B140" s="60"/>
    </row>
    <row r="141" spans="1:2" s="63" customFormat="1" ht="24.95" customHeight="1">
      <c r="A141" s="96"/>
      <c r="B141" s="60"/>
    </row>
    <row r="142" spans="1:2" s="63" customFormat="1" ht="24.95" customHeight="1">
      <c r="A142" s="96"/>
      <c r="B142" s="60"/>
    </row>
    <row r="143" spans="1:2" s="63" customFormat="1" ht="24.95" customHeight="1">
      <c r="A143" s="96"/>
      <c r="B143" s="60"/>
    </row>
    <row r="144" spans="1:2" s="63" customFormat="1" ht="24.95" customHeight="1">
      <c r="A144" s="96"/>
      <c r="B144" s="60"/>
    </row>
    <row r="145" spans="1:2" s="63" customFormat="1" ht="24.95" customHeight="1">
      <c r="A145" s="96"/>
      <c r="B145" s="60"/>
    </row>
    <row r="146" spans="1:2" s="63" customFormat="1" ht="24.95" customHeight="1">
      <c r="A146" s="96"/>
      <c r="B146" s="60"/>
    </row>
    <row r="147" spans="1:2" s="63" customFormat="1" ht="24.95" customHeight="1">
      <c r="A147" s="96"/>
      <c r="B147" s="60"/>
    </row>
    <row r="148" spans="1:2" s="63" customFormat="1" ht="24.95" customHeight="1">
      <c r="A148" s="96"/>
      <c r="B148" s="60"/>
    </row>
    <row r="149" spans="1:2" s="63" customFormat="1" ht="24.95" customHeight="1">
      <c r="A149" s="96"/>
      <c r="B149" s="60"/>
    </row>
    <row r="150" spans="1:2" s="63" customFormat="1" ht="24.95" customHeight="1">
      <c r="A150" s="96"/>
      <c r="B150" s="60"/>
    </row>
    <row r="151" spans="1:2" s="63" customFormat="1" ht="24.95" customHeight="1">
      <c r="A151" s="96"/>
      <c r="B151" s="60"/>
    </row>
    <row r="152" spans="1:2" s="63" customFormat="1" ht="24.95" customHeight="1">
      <c r="A152" s="96"/>
      <c r="B152" s="60"/>
    </row>
    <row r="153" spans="1:2" s="63" customFormat="1" ht="24.95" customHeight="1">
      <c r="A153" s="96"/>
      <c r="B153" s="60"/>
    </row>
    <row r="154" spans="1:2" s="63" customFormat="1" ht="24.95" customHeight="1">
      <c r="A154" s="96"/>
      <c r="B154" s="60"/>
    </row>
    <row r="155" spans="1:2" s="63" customFormat="1" ht="24.95" customHeight="1">
      <c r="A155" s="96"/>
      <c r="B155" s="60"/>
    </row>
    <row r="156" spans="1:2" s="63" customFormat="1" ht="24.95" customHeight="1">
      <c r="A156" s="96"/>
      <c r="B156" s="60"/>
    </row>
    <row r="157" spans="1:2" s="63" customFormat="1" ht="24.95" customHeight="1">
      <c r="A157" s="96"/>
      <c r="B157" s="60"/>
    </row>
    <row r="158" spans="1:2" s="63" customFormat="1" ht="24.95" customHeight="1">
      <c r="A158" s="96"/>
      <c r="B158" s="60"/>
    </row>
    <row r="159" spans="1:2" s="63" customFormat="1" ht="24.95" customHeight="1">
      <c r="A159" s="96"/>
      <c r="B159" s="60"/>
    </row>
    <row r="160" spans="1:2" s="63" customFormat="1" ht="24.95" customHeight="1">
      <c r="A160" s="96"/>
      <c r="B160" s="60"/>
    </row>
    <row r="161" spans="1:2" s="63" customFormat="1" ht="24.95" customHeight="1">
      <c r="A161" s="96"/>
      <c r="B161" s="60"/>
    </row>
    <row r="162" spans="1:2" s="63" customFormat="1" ht="24.95" customHeight="1">
      <c r="A162" s="96"/>
      <c r="B162" s="60"/>
    </row>
    <row r="163" spans="1:2" s="63" customFormat="1" ht="24.95" customHeight="1">
      <c r="A163" s="96"/>
      <c r="B163" s="60"/>
    </row>
    <row r="164" spans="1:2" s="63" customFormat="1" ht="24.95" customHeight="1">
      <c r="A164" s="96"/>
      <c r="B164" s="60"/>
    </row>
    <row r="165" spans="1:2" s="63" customFormat="1" ht="24.95" customHeight="1">
      <c r="A165" s="96"/>
      <c r="B165" s="60"/>
    </row>
    <row r="166" spans="1:2" s="63" customFormat="1" ht="24.95" customHeight="1">
      <c r="A166" s="96"/>
      <c r="B166" s="60"/>
    </row>
    <row r="167" spans="1:2" s="63" customFormat="1" ht="24.95" customHeight="1">
      <c r="A167" s="96"/>
      <c r="B167" s="60"/>
    </row>
    <row r="168" spans="1:2" s="63" customFormat="1" ht="24.95" customHeight="1">
      <c r="A168" s="96"/>
      <c r="B168" s="60"/>
    </row>
    <row r="169" spans="1:2" s="63" customFormat="1" ht="24.95" customHeight="1">
      <c r="A169" s="96"/>
      <c r="B169" s="60"/>
    </row>
    <row r="170" spans="1:2" s="63" customFormat="1" ht="24.95" customHeight="1">
      <c r="A170" s="96"/>
      <c r="B170" s="60"/>
    </row>
    <row r="171" spans="1:2" s="63" customFormat="1" ht="24.95" customHeight="1">
      <c r="A171" s="96"/>
      <c r="B171" s="60"/>
    </row>
    <row r="172" spans="1:2" s="63" customFormat="1" ht="24.95" customHeight="1">
      <c r="A172" s="96"/>
      <c r="B172" s="60"/>
    </row>
    <row r="173" spans="1:2" s="63" customFormat="1" ht="24.95" customHeight="1">
      <c r="A173" s="96"/>
      <c r="B173" s="60"/>
    </row>
    <row r="174" spans="1:2" s="63" customFormat="1" ht="24.95" customHeight="1">
      <c r="A174" s="96"/>
      <c r="B174" s="60"/>
    </row>
    <row r="175" spans="1:2" s="63" customFormat="1" ht="24.95" customHeight="1">
      <c r="A175" s="96"/>
      <c r="B175" s="60"/>
    </row>
    <row r="176" spans="1:2" s="63" customFormat="1" ht="24.95" customHeight="1">
      <c r="A176" s="96"/>
      <c r="B176" s="60"/>
    </row>
    <row r="177" spans="1:2" s="63" customFormat="1" ht="24.95" customHeight="1">
      <c r="A177" s="96"/>
      <c r="B177" s="60"/>
    </row>
    <row r="178" spans="1:2" s="63" customFormat="1" ht="24.95" customHeight="1">
      <c r="A178" s="96"/>
      <c r="B178" s="60"/>
    </row>
    <row r="179" spans="1:2" s="63" customFormat="1" ht="24.95" customHeight="1">
      <c r="A179" s="96"/>
      <c r="B179" s="60"/>
    </row>
    <row r="180" spans="1:2" s="63" customFormat="1" ht="24.95" customHeight="1">
      <c r="A180" s="96"/>
      <c r="B180" s="60"/>
    </row>
    <row r="181" spans="1:2" s="63" customFormat="1" ht="24.95" customHeight="1">
      <c r="A181" s="96"/>
      <c r="B181" s="60"/>
    </row>
    <row r="182" spans="1:2" s="63" customFormat="1" ht="24.95" customHeight="1">
      <c r="A182" s="96"/>
      <c r="B182" s="60"/>
    </row>
    <row r="183" spans="1:2" s="63" customFormat="1" ht="24.95" customHeight="1">
      <c r="A183" s="96"/>
      <c r="B183" s="60"/>
    </row>
    <row r="184" spans="1:2" s="63" customFormat="1" ht="24.95" customHeight="1">
      <c r="A184" s="96"/>
      <c r="B184" s="60"/>
    </row>
    <row r="185" spans="1:2" s="63" customFormat="1" ht="24.95" customHeight="1">
      <c r="A185" s="96"/>
      <c r="B185" s="60"/>
    </row>
    <row r="186" spans="1:2" s="63" customFormat="1" ht="24.95" customHeight="1">
      <c r="A186" s="96"/>
      <c r="B186" s="60"/>
    </row>
    <row r="187" spans="1:2" s="63" customFormat="1" ht="24.95" customHeight="1">
      <c r="A187" s="96"/>
      <c r="B187" s="60"/>
    </row>
    <row r="188" spans="1:2" s="63" customFormat="1" ht="24.95" customHeight="1">
      <c r="A188" s="96"/>
      <c r="B188" s="60"/>
    </row>
    <row r="189" spans="1:2" s="63" customFormat="1" ht="24.95" customHeight="1">
      <c r="A189" s="96"/>
      <c r="B189" s="60"/>
    </row>
    <row r="190" spans="1:2" s="63" customFormat="1" ht="24.95" customHeight="1">
      <c r="A190" s="96"/>
      <c r="B190" s="60"/>
    </row>
    <row r="191" spans="1:2" s="63" customFormat="1" ht="24.95" customHeight="1">
      <c r="A191" s="96"/>
      <c r="B191" s="60"/>
    </row>
    <row r="192" spans="1:2" s="63" customFormat="1" ht="24.95" customHeight="1">
      <c r="A192" s="96"/>
      <c r="B192" s="60"/>
    </row>
    <row r="193" spans="1:2" s="63" customFormat="1" ht="24.95" customHeight="1">
      <c r="A193" s="96"/>
      <c r="B193" s="60"/>
    </row>
    <row r="194" spans="1:2" s="63" customFormat="1" ht="24.95" customHeight="1">
      <c r="A194" s="96"/>
      <c r="B194" s="60"/>
    </row>
    <row r="195" spans="1:2" s="63" customFormat="1" ht="24.95" customHeight="1">
      <c r="A195" s="96"/>
      <c r="B195" s="82"/>
    </row>
    <row r="196" spans="1:2" s="63" customFormat="1" ht="24.95" customHeight="1">
      <c r="A196" s="96"/>
      <c r="B196" s="60"/>
    </row>
    <row r="197" spans="1:2" s="63" customFormat="1" ht="24.95" customHeight="1">
      <c r="A197" s="96"/>
      <c r="B197" s="60"/>
    </row>
    <row r="198" spans="1:2" s="63" customFormat="1" ht="24.95" customHeight="1">
      <c r="A198" s="96"/>
      <c r="B198" s="60"/>
    </row>
    <row r="199" spans="1:2" s="63" customFormat="1" ht="24.95" customHeight="1">
      <c r="A199" s="96"/>
      <c r="B199" s="60"/>
    </row>
    <row r="200" spans="1:2" s="63" customFormat="1" ht="24.95" customHeight="1">
      <c r="A200" s="96"/>
      <c r="B200" s="60"/>
    </row>
    <row r="201" spans="1:2" s="63" customFormat="1" ht="24.95" customHeight="1">
      <c r="A201" s="96"/>
      <c r="B201" s="60"/>
    </row>
    <row r="202" spans="1:2" s="63" customFormat="1" ht="24.95" customHeight="1">
      <c r="A202" s="96"/>
      <c r="B202" s="60"/>
    </row>
    <row r="203" spans="1:2" s="63" customFormat="1" ht="24.95" customHeight="1">
      <c r="A203" s="96"/>
      <c r="B203" s="60"/>
    </row>
    <row r="204" spans="1:2" s="63" customFormat="1" ht="24.95" customHeight="1">
      <c r="A204" s="96"/>
      <c r="B204" s="82"/>
    </row>
    <row r="205" spans="1:2" s="63" customFormat="1" ht="24.95" customHeight="1">
      <c r="A205" s="96"/>
      <c r="B205" s="60"/>
    </row>
    <row r="206" spans="1:2" s="63" customFormat="1" ht="24.95" customHeight="1">
      <c r="A206" s="96"/>
      <c r="B206" s="82"/>
    </row>
    <row r="207" spans="1:2" s="63" customFormat="1" ht="24.95" customHeight="1">
      <c r="A207" s="96"/>
      <c r="B207" s="82"/>
    </row>
    <row r="208" spans="1:2" s="63" customFormat="1" ht="24.95" customHeight="1">
      <c r="A208" s="96"/>
      <c r="B208" s="82"/>
    </row>
    <row r="209" spans="1:2" s="63" customFormat="1" ht="24.95" customHeight="1">
      <c r="A209" s="96"/>
      <c r="B209" s="82"/>
    </row>
    <row r="210" spans="1:2" s="63" customFormat="1" ht="24.95" customHeight="1">
      <c r="A210" s="96"/>
      <c r="B210" s="82"/>
    </row>
    <row r="211" spans="1:2" s="63" customFormat="1" ht="24.95" customHeight="1">
      <c r="A211" s="96"/>
      <c r="B211" s="82"/>
    </row>
    <row r="212" spans="1:2" s="63" customFormat="1" ht="24.95" customHeight="1">
      <c r="A212" s="96"/>
      <c r="B212" s="60"/>
    </row>
    <row r="213" spans="1:2" s="63" customFormat="1" ht="24.95" customHeight="1">
      <c r="A213" s="96"/>
      <c r="B213" s="60"/>
    </row>
    <row r="214" spans="1:2" s="63" customFormat="1" ht="24.95" customHeight="1">
      <c r="A214" s="96"/>
      <c r="B214" s="60"/>
    </row>
    <row r="215" spans="1:2" s="63" customFormat="1" ht="24.95" customHeight="1">
      <c r="A215" s="96"/>
      <c r="B215" s="60"/>
    </row>
    <row r="216" spans="1:2" s="63" customFormat="1" ht="24.95" customHeight="1">
      <c r="A216" s="96"/>
      <c r="B216" s="60"/>
    </row>
    <row r="217" spans="1:2" s="63" customFormat="1" ht="24.95" customHeight="1">
      <c r="A217" s="96"/>
      <c r="B217" s="60"/>
    </row>
    <row r="218" spans="1:2" s="63" customFormat="1" ht="24.95" customHeight="1">
      <c r="A218" s="96"/>
      <c r="B218" s="60"/>
    </row>
    <row r="219" spans="1:2" s="63" customFormat="1" ht="24.95" customHeight="1">
      <c r="A219" s="96"/>
      <c r="B219" s="61"/>
    </row>
    <row r="220" spans="1:2" s="63" customFormat="1" ht="24.95" customHeight="1">
      <c r="A220" s="96"/>
      <c r="B220" s="61"/>
    </row>
    <row r="221" spans="1:2" s="63" customFormat="1" ht="24.95" customHeight="1">
      <c r="A221" s="96"/>
      <c r="B221" s="61"/>
    </row>
    <row r="222" spans="1:2" s="63" customFormat="1" ht="24.95" customHeight="1">
      <c r="A222" s="96"/>
      <c r="B222" s="61"/>
    </row>
    <row r="223" spans="1:2" s="63" customFormat="1" ht="24.95" customHeight="1">
      <c r="A223" s="96"/>
      <c r="B223" s="61"/>
    </row>
    <row r="224" spans="1:2" s="63" customFormat="1" ht="24.95" customHeight="1">
      <c r="A224" s="96"/>
      <c r="B224" s="61"/>
    </row>
    <row r="225" spans="1:2" s="63" customFormat="1" ht="24.95" customHeight="1">
      <c r="A225" s="96"/>
      <c r="B225" s="61"/>
    </row>
    <row r="226" spans="1:2" s="63" customFormat="1" ht="24.95" customHeight="1">
      <c r="A226" s="96"/>
      <c r="B226" s="61"/>
    </row>
    <row r="227" spans="1:2" s="63" customFormat="1" ht="24.95" customHeight="1">
      <c r="A227" s="96"/>
      <c r="B227" s="61"/>
    </row>
    <row r="228" spans="1:2" s="63" customFormat="1" ht="24.95" customHeight="1">
      <c r="A228" s="96"/>
      <c r="B228" s="61"/>
    </row>
    <row r="229" spans="1:2" s="63" customFormat="1" ht="24.95" customHeight="1">
      <c r="A229" s="96"/>
      <c r="B229" s="61"/>
    </row>
    <row r="230" spans="1:2" s="63" customFormat="1" ht="24.95" customHeight="1">
      <c r="A230" s="96"/>
      <c r="B230" s="61"/>
    </row>
    <row r="231" spans="1:2" s="63" customFormat="1" ht="24.95" customHeight="1">
      <c r="A231" s="96"/>
      <c r="B231" s="61"/>
    </row>
    <row r="232" spans="1:2" s="63" customFormat="1" ht="24.95" customHeight="1">
      <c r="A232" s="96"/>
      <c r="B232" s="61"/>
    </row>
    <row r="233" spans="1:2" s="63" customFormat="1" ht="24.95" customHeight="1">
      <c r="A233" s="96"/>
      <c r="B233" s="61"/>
    </row>
    <row r="234" spans="1:2" s="63" customFormat="1" ht="24.95" customHeight="1">
      <c r="A234" s="96"/>
      <c r="B234" s="61"/>
    </row>
    <row r="235" spans="1:2" s="63" customFormat="1" ht="24.95" customHeight="1">
      <c r="A235" s="96"/>
      <c r="B235" s="61"/>
    </row>
    <row r="236" spans="1:2" ht="15" customHeight="1"/>
    <row r="237" spans="1:2" ht="15" customHeight="1"/>
    <row r="238" spans="1:2" ht="15" customHeight="1"/>
    <row r="239" spans="1:2" ht="15" customHeight="1"/>
    <row r="240" spans="1:2"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ht="15" customHeight="1"/>
    <row r="802" ht="15" customHeight="1"/>
    <row r="803" ht="15" customHeight="1"/>
    <row r="804" ht="15" customHeight="1"/>
    <row r="805" ht="15" customHeight="1"/>
    <row r="806" ht="15" customHeight="1"/>
    <row r="807" ht="15" customHeight="1"/>
    <row r="808" ht="15" customHeight="1"/>
    <row r="809" ht="15" customHeight="1"/>
    <row r="810" ht="15" customHeight="1"/>
    <row r="811" ht="15" customHeight="1"/>
    <row r="812" ht="15" customHeight="1"/>
    <row r="813" ht="15" customHeight="1"/>
    <row r="814" ht="15" customHeight="1"/>
    <row r="815" ht="15" customHeight="1"/>
    <row r="816" ht="15" customHeight="1"/>
    <row r="817" ht="15" customHeight="1"/>
    <row r="818" ht="15" customHeight="1"/>
    <row r="819" ht="15" customHeight="1"/>
    <row r="820" ht="15" customHeight="1"/>
    <row r="821" ht="15" customHeight="1"/>
    <row r="822" ht="15" customHeight="1"/>
    <row r="823" ht="15" customHeight="1"/>
    <row r="824" ht="15" customHeight="1"/>
    <row r="825" ht="15" customHeight="1"/>
    <row r="826" ht="15" customHeight="1"/>
    <row r="827" ht="15" customHeight="1"/>
    <row r="828" ht="15" customHeight="1"/>
    <row r="829" ht="15" customHeight="1"/>
    <row r="830" ht="15" customHeight="1"/>
    <row r="831" ht="15" customHeight="1"/>
    <row r="832" ht="15" customHeight="1"/>
    <row r="833" ht="15" customHeight="1"/>
    <row r="834" ht="15" customHeight="1"/>
    <row r="835" ht="15" customHeight="1"/>
    <row r="836" ht="15" customHeight="1"/>
    <row r="837" ht="15" customHeight="1"/>
    <row r="838" ht="15" customHeight="1"/>
    <row r="839" ht="15" customHeight="1"/>
    <row r="840" ht="15" customHeight="1"/>
    <row r="841" ht="15" customHeight="1"/>
    <row r="842" ht="15" customHeight="1"/>
    <row r="843" ht="15" customHeight="1"/>
    <row r="844" ht="15" customHeight="1"/>
    <row r="845" ht="15" customHeight="1"/>
    <row r="846" ht="15" customHeight="1"/>
    <row r="847" ht="15" customHeight="1"/>
    <row r="848" ht="15" customHeight="1"/>
    <row r="849" ht="15" customHeight="1"/>
    <row r="850" ht="15" customHeight="1"/>
    <row r="851" ht="15" customHeight="1"/>
    <row r="852" ht="15" customHeight="1"/>
    <row r="853" ht="15" customHeight="1"/>
    <row r="854" ht="15" customHeight="1"/>
    <row r="855" ht="15" customHeight="1"/>
    <row r="856" ht="15" customHeight="1"/>
    <row r="857" ht="15" customHeight="1"/>
    <row r="858" ht="15" customHeight="1"/>
    <row r="859" ht="15" customHeight="1"/>
    <row r="860" ht="15" customHeight="1"/>
    <row r="861" ht="15" customHeight="1"/>
    <row r="862" ht="15" customHeight="1"/>
    <row r="863" ht="15" customHeight="1"/>
    <row r="864" ht="15" customHeight="1"/>
    <row r="865" ht="15" customHeight="1"/>
    <row r="866" ht="15" customHeight="1"/>
    <row r="867" ht="15" customHeight="1"/>
    <row r="868" ht="15" customHeight="1"/>
    <row r="869" ht="15" customHeight="1"/>
    <row r="870" ht="15" customHeight="1"/>
    <row r="871" ht="15" customHeight="1"/>
    <row r="872" ht="15" customHeight="1"/>
    <row r="873" ht="15" customHeight="1"/>
    <row r="874" ht="15" customHeight="1"/>
    <row r="875" ht="15" customHeight="1"/>
    <row r="876" ht="15" customHeight="1"/>
    <row r="877" ht="15" customHeight="1"/>
    <row r="878" ht="15" customHeight="1"/>
    <row r="879" ht="15" customHeight="1"/>
    <row r="880" ht="15" customHeight="1"/>
    <row r="881" ht="15" customHeight="1"/>
    <row r="882" ht="15" customHeight="1"/>
    <row r="883" ht="15" customHeight="1"/>
    <row r="884" ht="15" customHeight="1"/>
    <row r="885" ht="15" customHeight="1"/>
    <row r="886" ht="15" customHeight="1"/>
    <row r="887" ht="15" customHeight="1"/>
    <row r="888" ht="15" customHeight="1"/>
    <row r="889" ht="15" customHeight="1"/>
    <row r="890" ht="15" customHeight="1"/>
    <row r="891" ht="15" customHeight="1"/>
    <row r="892" ht="15" customHeight="1"/>
    <row r="893" ht="15" customHeight="1"/>
    <row r="894" ht="15" customHeight="1"/>
    <row r="895" ht="15" customHeight="1"/>
    <row r="896" ht="15" customHeight="1"/>
    <row r="897" ht="15" customHeight="1"/>
    <row r="898" ht="15" customHeight="1"/>
    <row r="899" ht="15" customHeight="1"/>
    <row r="900" ht="15" customHeight="1"/>
    <row r="901" ht="15" customHeight="1"/>
    <row r="902" ht="15" customHeight="1"/>
    <row r="903" ht="15" customHeight="1"/>
    <row r="904" ht="15" customHeight="1"/>
    <row r="905" ht="15" customHeight="1"/>
    <row r="906" ht="15" customHeight="1"/>
    <row r="907" ht="15" customHeight="1"/>
    <row r="908" ht="15" customHeight="1"/>
    <row r="909" ht="15" customHeight="1"/>
    <row r="910" ht="15" customHeight="1"/>
    <row r="911" ht="15" customHeight="1"/>
    <row r="912" ht="15" customHeight="1"/>
    <row r="913" ht="15" customHeight="1"/>
    <row r="914" ht="15" customHeight="1"/>
    <row r="915" ht="15" customHeight="1"/>
    <row r="916" ht="15" customHeight="1"/>
    <row r="917" ht="15" customHeight="1"/>
    <row r="918" ht="15" customHeight="1"/>
    <row r="919" ht="15" customHeight="1"/>
    <row r="920" ht="15" customHeight="1"/>
    <row r="921" ht="15" customHeight="1"/>
    <row r="922" ht="15" customHeight="1"/>
    <row r="923" ht="15" customHeight="1"/>
    <row r="924" ht="15" customHeight="1"/>
    <row r="925" ht="15" customHeight="1"/>
    <row r="926" ht="15" customHeight="1"/>
    <row r="927" ht="15" customHeight="1"/>
    <row r="928" ht="15" customHeight="1"/>
    <row r="929" ht="15" customHeight="1"/>
    <row r="930" ht="15" customHeight="1"/>
    <row r="931" ht="15" customHeight="1"/>
    <row r="932" ht="15" customHeight="1"/>
    <row r="933" ht="15" customHeight="1"/>
    <row r="934" ht="15" customHeight="1"/>
    <row r="935" ht="15" customHeight="1"/>
    <row r="936" ht="15" customHeight="1"/>
    <row r="937" ht="15" customHeight="1"/>
    <row r="938" ht="15" customHeight="1"/>
    <row r="939" ht="15" customHeight="1"/>
    <row r="940" ht="15" customHeight="1"/>
    <row r="941" ht="15" customHeight="1"/>
    <row r="942" ht="15" customHeight="1"/>
    <row r="943" ht="15" customHeight="1"/>
    <row r="944" ht="15" customHeight="1"/>
    <row r="945" ht="15" customHeight="1"/>
    <row r="946" ht="15" customHeight="1"/>
    <row r="947" ht="15" customHeight="1"/>
    <row r="948" ht="15" customHeight="1"/>
    <row r="949" ht="15" customHeight="1"/>
    <row r="950" ht="15" customHeight="1"/>
    <row r="951" ht="15" customHeight="1"/>
    <row r="952" ht="15" customHeight="1"/>
    <row r="953" ht="15" customHeight="1"/>
    <row r="954" ht="15" customHeight="1"/>
    <row r="955" ht="15" customHeight="1"/>
    <row r="956" ht="15" customHeight="1"/>
    <row r="957" ht="15" customHeight="1"/>
    <row r="958" ht="15" customHeight="1"/>
    <row r="959" ht="15" customHeight="1"/>
    <row r="960" ht="15" customHeight="1"/>
    <row r="961" ht="15" customHeight="1"/>
    <row r="962" ht="15" customHeight="1"/>
    <row r="963" ht="15" customHeight="1"/>
    <row r="964" ht="15" customHeight="1"/>
    <row r="965" ht="15" customHeight="1"/>
    <row r="966" ht="15" customHeight="1"/>
    <row r="967" ht="15" customHeight="1"/>
    <row r="968" ht="15" customHeight="1"/>
    <row r="969" ht="15" customHeight="1"/>
    <row r="970" ht="15" customHeight="1"/>
    <row r="971" ht="15" customHeight="1"/>
    <row r="972" ht="15" customHeight="1"/>
    <row r="973" ht="15" customHeight="1"/>
    <row r="974" ht="15" customHeight="1"/>
    <row r="975" ht="15" customHeight="1"/>
    <row r="976" ht="15" customHeight="1"/>
    <row r="977" ht="15" customHeight="1"/>
    <row r="978" ht="15" customHeight="1"/>
    <row r="979" ht="15" customHeight="1"/>
    <row r="980" ht="15" customHeight="1"/>
    <row r="981" ht="15" customHeight="1"/>
    <row r="982" ht="15" customHeight="1"/>
    <row r="983" ht="15" customHeight="1"/>
    <row r="984" ht="15" customHeight="1"/>
    <row r="985" ht="15" customHeight="1"/>
    <row r="986" ht="15" customHeight="1"/>
  </sheetData>
  <sheetProtection algorithmName="SHA-512" hashValue="1pGVjXW1iJ4ghEfeRq99uMchM4G2Nqfo1v8PewL96hxdYzBU15A8wSoF4eq/zBMZKVC08QcQXY7Sb/W4cKzD+g==" saltValue="5adfo00AO5fEuwU/SfmdLQ==" spinCount="100000" sheet="1" objects="1" scenarios="1" formatColumns="0" formatRows="0" autoFilter="0"/>
  <mergeCells count="31">
    <mergeCell ref="C49:G50"/>
    <mergeCell ref="C43:D43"/>
    <mergeCell ref="C42:D42"/>
    <mergeCell ref="C39:D39"/>
    <mergeCell ref="D24:I24"/>
    <mergeCell ref="C26:I32"/>
    <mergeCell ref="C44:G46"/>
    <mergeCell ref="C47:G48"/>
    <mergeCell ref="D6:I6"/>
    <mergeCell ref="C7:I11"/>
    <mergeCell ref="D13:I13"/>
    <mergeCell ref="C14:I21"/>
    <mergeCell ref="M7:S11"/>
    <mergeCell ref="M14:S20"/>
    <mergeCell ref="M21:S22"/>
    <mergeCell ref="M26:S33"/>
    <mergeCell ref="M23:S23"/>
    <mergeCell ref="L52:M52"/>
    <mergeCell ref="M53:S53"/>
    <mergeCell ref="D52:I52"/>
    <mergeCell ref="C53:I53"/>
    <mergeCell ref="D23:I23"/>
    <mergeCell ref="D25:I25"/>
    <mergeCell ref="C33:G33"/>
    <mergeCell ref="C38:D38"/>
    <mergeCell ref="C37:D37"/>
    <mergeCell ref="C36:D36"/>
    <mergeCell ref="C35:D35"/>
    <mergeCell ref="C34:D34"/>
    <mergeCell ref="C41:D41"/>
    <mergeCell ref="C40:D40"/>
  </mergeCells>
  <phoneticPr fontId="2" type="noConversion"/>
  <hyperlinks>
    <hyperlink ref="E3" location="Resíduos!C6" display="GRI 306-1" xr:uid="{08021682-E91D-4A95-8C29-C1E1EDD9D6E6}"/>
    <hyperlink ref="F3" location="Resíduos!C13" display="GRI 306-2" xr:uid="{ECDFEB9F-B61B-4D34-AA9A-E1118FDBCE12}"/>
    <hyperlink ref="G3" location="Resíduos!C23" display="GRI 306-3" xr:uid="{19E09314-FA7D-42CE-ABD3-31B100C6A3FB}"/>
    <hyperlink ref="H3" location="Resíduos!C24" display="GRI 306-4" xr:uid="{0114C7FA-A1CB-468B-9F71-F6FB41D2CA55}"/>
    <hyperlink ref="I3" location="Resíduos!C25" display="GRI 306-5" xr:uid="{3264659C-2125-4B7F-8E9C-EDB71A57052D}"/>
    <hyperlink ref="E4" location="Resíduos!C52" display="SASB IF-EU-150a.1 " xr:uid="{4216AD31-578E-4C85-8A61-571FFFA100A6}"/>
  </hyperlinks>
  <pageMargins left="0.511811024" right="0.511811024" top="0.78740157499999996" bottom="0.78740157499999996" header="0.31496062000000002" footer="0.31496062000000002"/>
  <pageSetup paperSize="9" orientation="portrait" r:id="rId1"/>
  <ignoredErrors>
    <ignoredError sqref="E34:G34"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66C58-E6A5-476C-A01C-655827B9CA5B}">
  <sheetPr>
    <tabColor rgb="FF02585C"/>
  </sheetPr>
  <dimension ref="A1:AT761"/>
  <sheetViews>
    <sheetView showGridLines="0" showRowColHeaders="0" zoomScaleNormal="100" workbookViewId="0">
      <pane xSplit="1" ySplit="2" topLeftCell="B3" activePane="bottomRight" state="frozen"/>
      <selection activeCell="C3" sqref="C3"/>
      <selection pane="topRight" activeCell="C3" sqref="C3"/>
      <selection pane="bottomLeft" activeCell="C3" sqref="C3"/>
      <selection pane="bottomRight"/>
    </sheetView>
  </sheetViews>
  <sheetFormatPr defaultColWidth="0" defaultRowHeight="0" customHeight="1" zeroHeight="1"/>
  <cols>
    <col min="1" max="1" width="33.7109375" style="285" customWidth="1"/>
    <col min="2" max="2" width="3.7109375" style="260" customWidth="1"/>
    <col min="3" max="9" width="20.85546875" style="268" customWidth="1"/>
    <col min="10" max="12" width="14.140625" style="268" customWidth="1"/>
    <col min="13" max="13" width="8.140625" style="268" customWidth="1"/>
    <col min="14" max="21" width="14.140625" style="268" hidden="1" customWidth="1"/>
    <col min="22" max="23" width="30" style="268" hidden="1" customWidth="1"/>
    <col min="24" max="31" width="18.140625" style="268" hidden="1" customWidth="1"/>
    <col min="32" max="33" width="18.140625" style="261" hidden="1" customWidth="1"/>
    <col min="34" max="16384" width="0" style="261" hidden="1"/>
  </cols>
  <sheetData>
    <row r="1" spans="1:46" s="62" customFormat="1" ht="24.95" customHeight="1">
      <c r="A1" s="142"/>
      <c r="B1" s="58"/>
      <c r="C1" s="58"/>
      <c r="D1" s="58"/>
      <c r="E1" s="59"/>
      <c r="F1" s="60"/>
      <c r="G1" s="60"/>
      <c r="H1" s="60"/>
      <c r="I1" s="60"/>
      <c r="J1" s="60"/>
      <c r="K1" s="60"/>
      <c r="L1" s="102"/>
      <c r="M1" s="95"/>
      <c r="O1" s="63"/>
      <c r="P1" s="63"/>
      <c r="Q1" s="63"/>
      <c r="R1" s="63"/>
      <c r="S1" s="63"/>
      <c r="T1" s="63"/>
      <c r="U1" s="64"/>
      <c r="V1" s="65"/>
      <c r="W1" s="65"/>
      <c r="X1" s="65"/>
      <c r="Y1" s="65"/>
      <c r="Z1" s="66"/>
      <c r="AA1" s="65"/>
      <c r="AB1" s="65"/>
      <c r="AC1" s="65"/>
      <c r="AD1" s="65"/>
      <c r="AE1" s="65"/>
      <c r="AF1" s="65"/>
      <c r="AG1" s="65"/>
      <c r="AH1" s="65"/>
      <c r="AI1" s="65"/>
      <c r="AJ1" s="65"/>
      <c r="AK1" s="65"/>
      <c r="AL1" s="65"/>
      <c r="AM1" s="65"/>
      <c r="AN1" s="65"/>
      <c r="AO1" s="66"/>
      <c r="AP1" s="65"/>
      <c r="AQ1" s="65"/>
      <c r="AR1" s="65"/>
      <c r="AS1" s="65"/>
    </row>
    <row r="2" spans="1:46" s="62" customFormat="1" ht="24.95" customHeight="1">
      <c r="A2" s="96"/>
      <c r="B2" s="60"/>
      <c r="C2" s="97"/>
      <c r="D2" s="60"/>
      <c r="E2" s="60"/>
      <c r="F2" s="60"/>
      <c r="G2" s="60"/>
      <c r="H2" s="60"/>
      <c r="I2" s="60"/>
      <c r="J2" s="60"/>
      <c r="K2" s="60"/>
      <c r="L2" s="102"/>
      <c r="M2" s="95"/>
      <c r="O2" s="63"/>
      <c r="P2" s="63"/>
      <c r="Q2" s="63"/>
      <c r="R2" s="63"/>
      <c r="S2" s="63"/>
      <c r="T2" s="63"/>
      <c r="U2" s="64"/>
      <c r="V2" s="65"/>
      <c r="W2" s="65"/>
      <c r="X2" s="65"/>
      <c r="Y2" s="65"/>
      <c r="Z2" s="66"/>
      <c r="AA2" s="65"/>
      <c r="AB2" s="65"/>
      <c r="AC2" s="65"/>
      <c r="AD2" s="65"/>
      <c r="AE2" s="65"/>
      <c r="AF2" s="65"/>
      <c r="AG2" s="65"/>
      <c r="AH2" s="65"/>
      <c r="AI2" s="65"/>
      <c r="AJ2" s="65"/>
      <c r="AK2" s="65"/>
      <c r="AL2" s="65"/>
      <c r="AM2" s="65"/>
      <c r="AN2" s="65"/>
      <c r="AO2" s="66"/>
      <c r="AP2" s="65"/>
      <c r="AQ2" s="65"/>
      <c r="AR2" s="65"/>
      <c r="AS2" s="65"/>
    </row>
    <row r="3" spans="1:46" s="62" customFormat="1" ht="24.95" customHeight="1">
      <c r="A3" s="96"/>
      <c r="B3" s="60"/>
      <c r="C3" s="434" t="str">
        <f>Índice!B88</f>
        <v>CAPITAL HUMANO</v>
      </c>
      <c r="D3" s="60"/>
      <c r="E3" s="455" t="s">
        <v>467</v>
      </c>
      <c r="F3" s="455" t="s">
        <v>610</v>
      </c>
      <c r="G3" s="455" t="s">
        <v>611</v>
      </c>
      <c r="H3" s="60"/>
      <c r="I3" s="60"/>
      <c r="J3" s="60"/>
      <c r="K3" s="60"/>
      <c r="L3" s="102"/>
      <c r="M3" s="95"/>
      <c r="O3" s="63"/>
      <c r="P3" s="63"/>
      <c r="Q3" s="63"/>
      <c r="R3" s="63"/>
      <c r="S3" s="63"/>
      <c r="T3" s="63"/>
      <c r="U3" s="64"/>
      <c r="V3" s="65"/>
      <c r="W3" s="65"/>
      <c r="X3" s="65"/>
      <c r="Y3" s="65"/>
      <c r="Z3" s="66"/>
      <c r="AA3" s="65"/>
      <c r="AB3" s="65"/>
      <c r="AC3" s="65"/>
      <c r="AD3" s="65"/>
      <c r="AE3" s="65"/>
      <c r="AF3" s="65"/>
      <c r="AG3" s="65"/>
      <c r="AH3" s="65"/>
      <c r="AI3" s="65"/>
      <c r="AJ3" s="65"/>
      <c r="AK3" s="65"/>
      <c r="AL3" s="65"/>
      <c r="AM3" s="65"/>
      <c r="AN3" s="65"/>
      <c r="AO3" s="66"/>
      <c r="AP3" s="65"/>
      <c r="AQ3" s="65"/>
      <c r="AR3" s="65"/>
      <c r="AS3" s="65"/>
    </row>
    <row r="4" spans="1:46" s="62" customFormat="1" ht="24.95" customHeight="1">
      <c r="A4" s="96"/>
      <c r="B4" s="60"/>
      <c r="C4" s="118" t="str">
        <f>Índice!C85</f>
        <v>Atração, desenvolvimento e retenção</v>
      </c>
      <c r="D4" s="60"/>
      <c r="E4" s="60"/>
      <c r="F4" s="60"/>
      <c r="G4" s="60"/>
      <c r="H4" s="60"/>
      <c r="I4" s="60"/>
      <c r="J4" s="60"/>
      <c r="K4" s="60"/>
      <c r="L4" s="102"/>
      <c r="M4" s="95"/>
      <c r="O4" s="63"/>
      <c r="P4" s="63"/>
      <c r="Q4" s="63"/>
      <c r="R4" s="63"/>
      <c r="S4" s="63"/>
      <c r="T4" s="63"/>
      <c r="U4" s="64"/>
      <c r="V4" s="65"/>
      <c r="W4" s="65"/>
      <c r="X4" s="65"/>
      <c r="Y4" s="65"/>
      <c r="Z4" s="66"/>
      <c r="AA4" s="65"/>
      <c r="AB4" s="65"/>
      <c r="AC4" s="65"/>
      <c r="AD4" s="65"/>
      <c r="AE4" s="65"/>
      <c r="AF4" s="65"/>
      <c r="AG4" s="65"/>
      <c r="AH4" s="65"/>
      <c r="AI4" s="65"/>
      <c r="AJ4" s="65"/>
      <c r="AK4" s="65"/>
      <c r="AL4" s="65"/>
      <c r="AM4" s="65"/>
      <c r="AN4" s="65"/>
      <c r="AO4" s="66"/>
      <c r="AP4" s="65"/>
      <c r="AQ4" s="65"/>
      <c r="AR4" s="65"/>
      <c r="AS4" s="65"/>
    </row>
    <row r="5" spans="1:46" s="62" customFormat="1" ht="24.95" customHeight="1">
      <c r="A5" s="96"/>
      <c r="B5" s="60"/>
      <c r="C5" s="102"/>
      <c r="D5" s="95"/>
      <c r="E5" s="95"/>
      <c r="F5" s="95"/>
      <c r="G5" s="95"/>
      <c r="H5" s="95"/>
      <c r="I5" s="95"/>
      <c r="J5" s="60"/>
      <c r="K5" s="60"/>
      <c r="L5" s="102"/>
      <c r="M5" s="95"/>
      <c r="O5" s="63"/>
      <c r="P5" s="63"/>
      <c r="Q5" s="63"/>
      <c r="R5" s="63"/>
      <c r="S5" s="63"/>
      <c r="T5" s="63"/>
      <c r="U5" s="64"/>
      <c r="V5" s="65"/>
      <c r="W5" s="65"/>
      <c r="X5" s="65"/>
      <c r="Y5" s="65"/>
      <c r="Z5" s="66"/>
      <c r="AA5" s="65"/>
      <c r="AB5" s="65"/>
      <c r="AC5" s="65"/>
      <c r="AD5" s="65"/>
      <c r="AE5" s="65"/>
      <c r="AF5" s="65"/>
      <c r="AG5" s="65"/>
      <c r="AH5" s="65"/>
      <c r="AI5" s="65"/>
      <c r="AJ5" s="65"/>
      <c r="AK5" s="65"/>
      <c r="AL5" s="65"/>
      <c r="AM5" s="65"/>
      <c r="AN5" s="65"/>
      <c r="AO5" s="66"/>
      <c r="AP5" s="65"/>
      <c r="AQ5" s="65"/>
      <c r="AR5" s="65"/>
      <c r="AS5" s="65"/>
    </row>
    <row r="6" spans="1:46" s="62" customFormat="1" ht="24.95" customHeight="1">
      <c r="A6" s="96"/>
      <c r="B6" s="60"/>
      <c r="C6" s="435" t="str">
        <f>Índice!D85</f>
        <v>GRI 3-3</v>
      </c>
      <c r="D6" s="843" t="str">
        <f>Índice!E85</f>
        <v>Atração, desenvolvimento e retenção de colaboradores</v>
      </c>
      <c r="E6" s="844"/>
      <c r="F6" s="844"/>
      <c r="G6" s="844"/>
      <c r="H6" s="844"/>
      <c r="I6" s="844"/>
      <c r="J6" s="60"/>
      <c r="K6" s="60"/>
      <c r="L6" s="102"/>
      <c r="M6" s="95"/>
      <c r="O6" s="63"/>
      <c r="P6" s="63"/>
      <c r="Q6" s="63"/>
      <c r="R6" s="63"/>
      <c r="S6" s="63"/>
      <c r="T6" s="63"/>
      <c r="U6" s="64"/>
      <c r="V6" s="65"/>
      <c r="W6" s="65"/>
      <c r="X6" s="65"/>
      <c r="Y6" s="65"/>
      <c r="Z6" s="66"/>
      <c r="AA6" s="65"/>
      <c r="AB6" s="65"/>
      <c r="AC6" s="65"/>
      <c r="AD6" s="65"/>
      <c r="AE6" s="65"/>
      <c r="AF6" s="65"/>
      <c r="AG6" s="65"/>
      <c r="AH6" s="65"/>
      <c r="AI6" s="65"/>
      <c r="AJ6" s="65"/>
      <c r="AK6" s="65"/>
      <c r="AL6" s="65"/>
      <c r="AM6" s="65"/>
      <c r="AN6" s="65"/>
      <c r="AO6" s="66"/>
      <c r="AP6" s="65"/>
      <c r="AQ6" s="65"/>
      <c r="AR6" s="65"/>
      <c r="AS6" s="65"/>
    </row>
    <row r="7" spans="1:46" s="62" customFormat="1" ht="24.95" customHeight="1">
      <c r="A7" s="94"/>
      <c r="B7" s="60"/>
      <c r="C7" s="711" t="s">
        <v>873</v>
      </c>
      <c r="D7" s="711"/>
      <c r="E7" s="711"/>
      <c r="F7" s="711"/>
      <c r="G7" s="711"/>
      <c r="H7" s="711"/>
      <c r="I7" s="711"/>
      <c r="J7" s="85"/>
      <c r="K7" s="85"/>
      <c r="L7" s="85"/>
      <c r="M7" s="73"/>
      <c r="N7" s="74"/>
      <c r="O7" s="75"/>
      <c r="P7" s="75"/>
      <c r="Q7" s="75"/>
      <c r="R7" s="75"/>
      <c r="S7" s="75"/>
      <c r="T7" s="75"/>
      <c r="U7" s="75"/>
      <c r="V7" s="68"/>
      <c r="W7" s="68"/>
      <c r="X7" s="68"/>
      <c r="Y7" s="68"/>
      <c r="Z7" s="68"/>
      <c r="AA7" s="68"/>
      <c r="AB7" s="68"/>
      <c r="AC7" s="68"/>
      <c r="AD7" s="68"/>
      <c r="AE7" s="68"/>
      <c r="AF7" s="68"/>
      <c r="AG7" s="68"/>
      <c r="AH7" s="68"/>
      <c r="AI7" s="68"/>
      <c r="AJ7" s="68"/>
      <c r="AK7" s="68"/>
      <c r="AL7" s="68"/>
      <c r="AM7" s="68"/>
      <c r="AN7" s="68"/>
      <c r="AO7" s="68"/>
      <c r="AP7" s="68"/>
      <c r="AQ7" s="68"/>
      <c r="AR7" s="68"/>
      <c r="AS7" s="68"/>
      <c r="AT7" s="61"/>
    </row>
    <row r="8" spans="1:46" s="62" customFormat="1" ht="24.95" customHeight="1">
      <c r="A8" s="98"/>
      <c r="B8" s="76"/>
      <c r="C8" s="711"/>
      <c r="D8" s="711"/>
      <c r="E8" s="711"/>
      <c r="F8" s="711"/>
      <c r="G8" s="711"/>
      <c r="H8" s="711"/>
      <c r="I8" s="711"/>
      <c r="J8" s="87"/>
      <c r="K8" s="87"/>
      <c r="L8" s="87"/>
      <c r="M8" s="77"/>
      <c r="N8" s="74"/>
      <c r="O8" s="75"/>
      <c r="P8" s="75"/>
      <c r="Q8" s="75"/>
      <c r="R8" s="75"/>
      <c r="S8" s="75"/>
      <c r="T8" s="75"/>
      <c r="U8" s="75"/>
      <c r="V8" s="68"/>
      <c r="W8" s="68"/>
      <c r="X8" s="68"/>
      <c r="Y8" s="68"/>
      <c r="Z8" s="68"/>
      <c r="AA8" s="68"/>
      <c r="AB8" s="68"/>
      <c r="AC8" s="68"/>
      <c r="AD8" s="68"/>
      <c r="AE8" s="68"/>
      <c r="AF8" s="68"/>
      <c r="AG8" s="68"/>
      <c r="AH8" s="68"/>
      <c r="AI8" s="68"/>
      <c r="AJ8" s="68"/>
      <c r="AK8" s="68"/>
      <c r="AL8" s="68"/>
      <c r="AM8" s="68"/>
      <c r="AN8" s="68"/>
      <c r="AO8" s="68"/>
      <c r="AP8" s="68"/>
      <c r="AQ8" s="68"/>
      <c r="AR8" s="68"/>
      <c r="AS8" s="68"/>
      <c r="AT8" s="61"/>
    </row>
    <row r="9" spans="1:46" s="62" customFormat="1" ht="24.95" customHeight="1">
      <c r="A9" s="98"/>
      <c r="B9" s="76"/>
      <c r="C9" s="711"/>
      <c r="D9" s="711"/>
      <c r="E9" s="711"/>
      <c r="F9" s="711"/>
      <c r="G9" s="711"/>
      <c r="H9" s="711"/>
      <c r="I9" s="711"/>
      <c r="J9" s="87"/>
      <c r="K9" s="87"/>
      <c r="L9" s="87"/>
      <c r="M9" s="77"/>
      <c r="N9" s="74"/>
      <c r="O9" s="75"/>
      <c r="P9" s="75"/>
      <c r="Q9" s="75"/>
      <c r="R9" s="75"/>
      <c r="S9" s="75"/>
      <c r="T9" s="75"/>
      <c r="U9" s="75"/>
      <c r="V9" s="68"/>
      <c r="W9" s="68"/>
      <c r="X9" s="68"/>
      <c r="Y9" s="68"/>
      <c r="Z9" s="68"/>
      <c r="AA9" s="68"/>
      <c r="AB9" s="68"/>
      <c r="AC9" s="68"/>
      <c r="AD9" s="68"/>
      <c r="AE9" s="68"/>
      <c r="AF9" s="68"/>
      <c r="AG9" s="68"/>
      <c r="AH9" s="68"/>
      <c r="AI9" s="68"/>
      <c r="AJ9" s="68"/>
      <c r="AK9" s="68"/>
      <c r="AL9" s="68"/>
      <c r="AM9" s="68"/>
      <c r="AN9" s="68"/>
      <c r="AO9" s="68"/>
      <c r="AP9" s="68"/>
      <c r="AQ9" s="68"/>
      <c r="AR9" s="68"/>
      <c r="AS9" s="68"/>
      <c r="AT9" s="61"/>
    </row>
    <row r="10" spans="1:46" s="62" customFormat="1" ht="24.95" customHeight="1">
      <c r="A10" s="96"/>
      <c r="B10" s="76"/>
      <c r="C10" s="711"/>
      <c r="D10" s="711"/>
      <c r="E10" s="711"/>
      <c r="F10" s="711"/>
      <c r="G10" s="711"/>
      <c r="H10" s="711"/>
      <c r="I10" s="711"/>
      <c r="J10" s="87"/>
      <c r="K10" s="87"/>
      <c r="L10" s="87"/>
      <c r="M10" s="77"/>
      <c r="N10" s="74"/>
      <c r="O10" s="75"/>
      <c r="P10" s="75"/>
      <c r="Q10" s="75"/>
      <c r="R10" s="75"/>
      <c r="S10" s="75"/>
      <c r="T10" s="75"/>
      <c r="U10" s="75"/>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1"/>
    </row>
    <row r="11" spans="1:46" s="62" customFormat="1" ht="24.95" customHeight="1">
      <c r="A11" s="96"/>
      <c r="B11" s="76"/>
      <c r="C11" s="711"/>
      <c r="D11" s="711"/>
      <c r="E11" s="711"/>
      <c r="F11" s="711"/>
      <c r="G11" s="711"/>
      <c r="H11" s="711"/>
      <c r="I11" s="711"/>
      <c r="J11" s="87"/>
      <c r="K11" s="87"/>
      <c r="L11" s="87"/>
      <c r="M11" s="77"/>
      <c r="N11" s="74"/>
      <c r="O11" s="75"/>
      <c r="P11" s="75"/>
      <c r="Q11" s="75"/>
      <c r="R11" s="75"/>
      <c r="S11" s="75"/>
      <c r="T11" s="75"/>
      <c r="U11" s="75"/>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1"/>
    </row>
    <row r="12" spans="1:46" s="62" customFormat="1" ht="24.95" customHeight="1">
      <c r="A12" s="96"/>
      <c r="B12" s="76"/>
      <c r="C12" s="87"/>
      <c r="D12" s="87"/>
      <c r="E12" s="87"/>
      <c r="F12" s="87"/>
      <c r="G12" s="87"/>
      <c r="H12" s="87"/>
      <c r="I12" s="87"/>
      <c r="J12" s="87"/>
      <c r="K12" s="87"/>
      <c r="L12" s="87"/>
      <c r="M12" s="77"/>
      <c r="N12" s="74"/>
      <c r="O12" s="75"/>
      <c r="P12" s="75"/>
      <c r="Q12" s="75"/>
      <c r="R12" s="75"/>
      <c r="S12" s="75"/>
      <c r="T12" s="75"/>
      <c r="U12" s="75"/>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1"/>
    </row>
    <row r="13" spans="1:46" s="62" customFormat="1" ht="24.95" customHeight="1">
      <c r="A13" s="96"/>
      <c r="B13" s="76"/>
      <c r="C13" s="435" t="str">
        <f>Índice!D86</f>
        <v>GRI 404-1</v>
      </c>
      <c r="D13" s="843" t="str">
        <f>Índice!E86</f>
        <v>Média de horas de capacitação por ano, por empregado</v>
      </c>
      <c r="E13" s="844"/>
      <c r="F13" s="844"/>
      <c r="G13" s="844"/>
      <c r="H13" s="844"/>
      <c r="I13" s="844"/>
      <c r="J13" s="87"/>
      <c r="K13" s="87"/>
      <c r="L13" s="87"/>
      <c r="M13" s="77"/>
      <c r="N13" s="74"/>
      <c r="O13" s="75"/>
      <c r="P13" s="75"/>
      <c r="Q13" s="75"/>
      <c r="R13" s="75"/>
      <c r="S13" s="75"/>
      <c r="T13" s="75"/>
      <c r="U13" s="75"/>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1"/>
    </row>
    <row r="14" spans="1:46" s="62" customFormat="1" ht="24.95" customHeight="1">
      <c r="A14" s="96"/>
      <c r="B14" s="76"/>
      <c r="C14" s="845" t="s">
        <v>175</v>
      </c>
      <c r="D14" s="845"/>
      <c r="E14" s="845"/>
      <c r="F14" s="845"/>
      <c r="G14" s="845"/>
      <c r="H14" s="845"/>
      <c r="I14" s="845"/>
      <c r="J14" s="128"/>
      <c r="K14" s="128"/>
      <c r="L14" s="128"/>
      <c r="M14" s="69"/>
      <c r="N14" s="81"/>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1"/>
    </row>
    <row r="15" spans="1:46" s="62" customFormat="1" ht="24.95" customHeight="1">
      <c r="A15" s="96"/>
      <c r="B15" s="76"/>
      <c r="C15" s="454" t="s">
        <v>872</v>
      </c>
      <c r="D15" s="69"/>
      <c r="E15" s="69"/>
      <c r="F15" s="69"/>
      <c r="G15" s="69"/>
      <c r="H15" s="69"/>
      <c r="I15" s="69"/>
      <c r="J15" s="69"/>
      <c r="K15" s="69"/>
      <c r="L15" s="69"/>
      <c r="M15" s="69"/>
      <c r="N15" s="81"/>
      <c r="O15" s="99"/>
      <c r="P15" s="99"/>
      <c r="Q15" s="99"/>
      <c r="R15" s="99"/>
      <c r="S15" s="99"/>
      <c r="T15" s="99"/>
      <c r="U15" s="99"/>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1"/>
    </row>
    <row r="16" spans="1:46" s="62" customFormat="1" ht="24.95" customHeight="1" thickBot="1">
      <c r="A16" s="96"/>
      <c r="B16" s="76"/>
      <c r="C16" s="436" t="s">
        <v>874</v>
      </c>
      <c r="D16" s="437">
        <v>2022</v>
      </c>
      <c r="E16" s="437">
        <v>2023</v>
      </c>
      <c r="F16" s="438">
        <v>2024</v>
      </c>
      <c r="G16" s="69"/>
      <c r="H16" s="69"/>
      <c r="I16" s="69"/>
      <c r="J16" s="69"/>
      <c r="K16" s="69"/>
      <c r="L16" s="69"/>
      <c r="M16" s="69"/>
      <c r="N16" s="439"/>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1"/>
    </row>
    <row r="17" spans="1:46" s="62" customFormat="1" ht="24.95" customHeight="1">
      <c r="A17" s="96"/>
      <c r="B17" s="76"/>
      <c r="C17" s="440" t="s">
        <v>176</v>
      </c>
      <c r="D17" s="441">
        <v>52.56</v>
      </c>
      <c r="E17" s="441">
        <v>35.619999999999997</v>
      </c>
      <c r="F17" s="442">
        <v>61.21</v>
      </c>
      <c r="G17" s="69"/>
      <c r="H17" s="69"/>
      <c r="I17" s="69"/>
      <c r="J17" s="69"/>
      <c r="K17" s="69"/>
      <c r="L17" s="69"/>
      <c r="M17" s="69"/>
      <c r="N17" s="81"/>
      <c r="O17" s="74"/>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1"/>
    </row>
    <row r="18" spans="1:46" s="62" customFormat="1" ht="24.95" customHeight="1">
      <c r="A18" s="96"/>
      <c r="B18" s="76"/>
      <c r="C18" s="440" t="s">
        <v>177</v>
      </c>
      <c r="D18" s="441">
        <v>41.83</v>
      </c>
      <c r="E18" s="441">
        <v>55.54</v>
      </c>
      <c r="F18" s="442">
        <v>126.58</v>
      </c>
      <c r="G18" s="69"/>
      <c r="H18" s="69"/>
      <c r="I18" s="69"/>
      <c r="J18" s="69"/>
      <c r="K18" s="69"/>
      <c r="L18" s="69"/>
      <c r="M18" s="69"/>
      <c r="N18" s="443"/>
      <c r="O18" s="79"/>
      <c r="P18" s="79"/>
      <c r="Q18" s="79"/>
      <c r="R18" s="79"/>
      <c r="S18" s="79"/>
      <c r="T18" s="79"/>
      <c r="U18" s="79"/>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1"/>
    </row>
    <row r="19" spans="1:46" s="62" customFormat="1" ht="24.95" customHeight="1">
      <c r="A19" s="96"/>
      <c r="B19" s="76"/>
      <c r="C19" s="210" t="s">
        <v>178</v>
      </c>
      <c r="D19" s="444">
        <v>50.1</v>
      </c>
      <c r="E19" s="444">
        <v>50.88</v>
      </c>
      <c r="F19" s="445">
        <v>111.78</v>
      </c>
      <c r="G19" s="69"/>
      <c r="H19" s="69"/>
      <c r="I19" s="69"/>
      <c r="J19" s="69"/>
      <c r="K19" s="69"/>
      <c r="L19" s="69"/>
      <c r="M19" s="69"/>
      <c r="N19" s="81"/>
      <c r="O19" s="79"/>
      <c r="P19" s="79"/>
      <c r="Q19" s="79"/>
      <c r="R19" s="79"/>
      <c r="S19" s="79"/>
      <c r="T19" s="79"/>
      <c r="U19" s="79"/>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1"/>
    </row>
    <row r="20" spans="1:46" s="62" customFormat="1" ht="24.95" customHeight="1">
      <c r="A20" s="96"/>
      <c r="B20" s="76"/>
      <c r="C20" s="846" t="s">
        <v>875</v>
      </c>
      <c r="D20" s="846"/>
      <c r="E20" s="846"/>
      <c r="F20" s="846"/>
      <c r="G20" s="447"/>
      <c r="H20" s="447"/>
      <c r="I20" s="447"/>
      <c r="J20" s="447"/>
      <c r="K20" s="447"/>
      <c r="L20" s="447"/>
      <c r="M20" s="69"/>
      <c r="N20" s="44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1"/>
    </row>
    <row r="21" spans="1:46" s="62" customFormat="1" ht="24.95" customHeight="1">
      <c r="A21" s="96"/>
      <c r="B21" s="76"/>
      <c r="C21" s="846"/>
      <c r="D21" s="846"/>
      <c r="E21" s="846"/>
      <c r="F21" s="846"/>
      <c r="G21" s="447"/>
      <c r="H21" s="447"/>
      <c r="I21" s="447"/>
      <c r="J21" s="447"/>
      <c r="K21" s="447"/>
      <c r="L21" s="447"/>
      <c r="M21" s="69"/>
      <c r="N21" s="44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1"/>
    </row>
    <row r="22" spans="1:46" s="62" customFormat="1" ht="24.95" customHeight="1">
      <c r="A22" s="96"/>
      <c r="B22" s="60"/>
      <c r="C22" s="454" t="s">
        <v>872</v>
      </c>
      <c r="D22" s="69"/>
      <c r="E22" s="69"/>
      <c r="F22" s="69"/>
      <c r="G22" s="69"/>
      <c r="H22" s="69"/>
      <c r="I22" s="69"/>
      <c r="J22" s="69"/>
      <c r="K22" s="69"/>
      <c r="L22" s="69"/>
      <c r="M22" s="69"/>
      <c r="N22" s="81"/>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1"/>
    </row>
    <row r="23" spans="1:46" s="62" customFormat="1" ht="35.1" customHeight="1" thickBot="1">
      <c r="A23" s="96"/>
      <c r="B23" s="60"/>
      <c r="C23" s="453" t="s">
        <v>878</v>
      </c>
      <c r="D23" s="437">
        <v>2022</v>
      </c>
      <c r="E23" s="437">
        <v>2023</v>
      </c>
      <c r="F23" s="438">
        <v>2024</v>
      </c>
      <c r="G23" s="69"/>
      <c r="H23" s="69"/>
      <c r="I23" s="69"/>
      <c r="J23" s="69"/>
      <c r="K23" s="69"/>
      <c r="L23" s="69"/>
      <c r="M23" s="69"/>
      <c r="N23" s="81"/>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1"/>
    </row>
    <row r="24" spans="1:46" s="62" customFormat="1" ht="24.95" customHeight="1">
      <c r="A24" s="96"/>
      <c r="B24" s="60"/>
      <c r="C24" s="440" t="s">
        <v>54</v>
      </c>
      <c r="D24" s="441">
        <v>16.2</v>
      </c>
      <c r="E24" s="441">
        <v>15.41</v>
      </c>
      <c r="F24" s="442">
        <v>13.55</v>
      </c>
      <c r="G24" s="69"/>
      <c r="H24" s="69"/>
      <c r="I24" s="69"/>
      <c r="J24" s="69"/>
      <c r="K24" s="69"/>
      <c r="L24" s="69"/>
      <c r="M24" s="69"/>
      <c r="N24" s="81"/>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1"/>
    </row>
    <row r="25" spans="1:46" s="62" customFormat="1" ht="24.95" customHeight="1">
      <c r="A25" s="96"/>
      <c r="B25" s="60"/>
      <c r="C25" s="440" t="s">
        <v>56</v>
      </c>
      <c r="D25" s="441">
        <v>26.6</v>
      </c>
      <c r="E25" s="441">
        <v>59.93</v>
      </c>
      <c r="F25" s="442">
        <v>29.8</v>
      </c>
      <c r="G25" s="69"/>
      <c r="H25" s="69"/>
      <c r="I25" s="69"/>
      <c r="J25" s="69"/>
      <c r="K25" s="69"/>
      <c r="L25" s="69"/>
      <c r="M25" s="69"/>
      <c r="N25" s="81"/>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1"/>
    </row>
    <row r="26" spans="1:46" s="62" customFormat="1" ht="24.95" customHeight="1">
      <c r="A26" s="96"/>
      <c r="B26" s="60"/>
      <c r="C26" s="440" t="s">
        <v>179</v>
      </c>
      <c r="D26" s="441">
        <v>38.299999999999997</v>
      </c>
      <c r="E26" s="441">
        <v>30.35</v>
      </c>
      <c r="F26" s="442">
        <v>55.45</v>
      </c>
      <c r="G26" s="69"/>
      <c r="H26" s="69"/>
      <c r="I26" s="69"/>
      <c r="J26" s="69"/>
      <c r="K26" s="69"/>
      <c r="L26" s="69"/>
      <c r="M26" s="69"/>
      <c r="N26" s="81"/>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1"/>
    </row>
    <row r="27" spans="1:46" s="62" customFormat="1" ht="24.95" customHeight="1">
      <c r="A27" s="96"/>
      <c r="B27" s="60"/>
      <c r="C27" s="440" t="s">
        <v>57</v>
      </c>
      <c r="D27" s="441">
        <v>27</v>
      </c>
      <c r="E27" s="441">
        <v>30.32</v>
      </c>
      <c r="F27" s="442">
        <v>54.56</v>
      </c>
      <c r="G27" s="69"/>
      <c r="H27" s="69"/>
      <c r="I27" s="69"/>
      <c r="J27" s="69"/>
      <c r="K27" s="69"/>
      <c r="L27" s="69"/>
      <c r="M27" s="69"/>
      <c r="N27" s="81"/>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32"/>
      <c r="AP27" s="133"/>
      <c r="AQ27" s="133"/>
      <c r="AR27" s="133"/>
      <c r="AS27" s="133"/>
    </row>
    <row r="28" spans="1:46" s="62" customFormat="1" ht="24.95" customHeight="1">
      <c r="A28" s="96"/>
      <c r="B28" s="82"/>
      <c r="C28" s="440" t="s">
        <v>60</v>
      </c>
      <c r="D28" s="441">
        <v>36.799999999999997</v>
      </c>
      <c r="E28" s="441">
        <v>34.39</v>
      </c>
      <c r="F28" s="442">
        <v>39.51</v>
      </c>
      <c r="G28" s="69"/>
      <c r="H28" s="69"/>
      <c r="I28" s="69"/>
      <c r="J28" s="69"/>
      <c r="K28" s="69"/>
      <c r="L28" s="69"/>
      <c r="M28" s="69"/>
      <c r="N28" s="81"/>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1"/>
    </row>
    <row r="29" spans="1:46" s="134" customFormat="1" ht="24.95" customHeight="1">
      <c r="A29" s="96"/>
      <c r="B29" s="60"/>
      <c r="C29" s="440" t="s">
        <v>61</v>
      </c>
      <c r="D29" s="441">
        <v>57.8</v>
      </c>
      <c r="E29" s="441">
        <v>70.599999999999994</v>
      </c>
      <c r="F29" s="442">
        <v>185.48</v>
      </c>
      <c r="G29" s="69"/>
      <c r="H29" s="69"/>
      <c r="I29" s="69"/>
      <c r="J29" s="69"/>
      <c r="K29" s="69"/>
      <c r="L29" s="69"/>
      <c r="M29" s="69"/>
      <c r="N29" s="81"/>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136"/>
    </row>
    <row r="30" spans="1:46" s="62" customFormat="1" ht="24.95" customHeight="1">
      <c r="A30" s="96"/>
      <c r="B30" s="60"/>
      <c r="C30" s="449" t="s">
        <v>180</v>
      </c>
      <c r="D30" s="441">
        <v>200.7</v>
      </c>
      <c r="E30" s="441">
        <v>264</v>
      </c>
      <c r="F30" s="442">
        <v>0</v>
      </c>
      <c r="G30" s="69"/>
      <c r="H30" s="69"/>
      <c r="I30" s="69"/>
      <c r="J30" s="69"/>
      <c r="K30" s="69"/>
      <c r="L30" s="69"/>
      <c r="M30" s="69"/>
      <c r="N30" s="81"/>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1"/>
    </row>
    <row r="31" spans="1:46" s="62" customFormat="1" ht="24.95" customHeight="1">
      <c r="A31" s="96"/>
      <c r="B31" s="60"/>
      <c r="C31" s="210" t="s">
        <v>181</v>
      </c>
      <c r="D31" s="444">
        <v>50.1</v>
      </c>
      <c r="E31" s="444">
        <v>72.14</v>
      </c>
      <c r="F31" s="445">
        <v>111.78</v>
      </c>
      <c r="G31" s="69"/>
      <c r="H31" s="69"/>
      <c r="I31" s="69"/>
      <c r="J31" s="69"/>
      <c r="K31" s="69"/>
      <c r="L31" s="69"/>
      <c r="M31" s="69"/>
      <c r="N31" s="81"/>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1"/>
    </row>
    <row r="32" spans="1:46" s="62" customFormat="1" ht="35.1" customHeight="1">
      <c r="A32" s="96"/>
      <c r="B32" s="60"/>
      <c r="C32" s="842" t="s">
        <v>876</v>
      </c>
      <c r="D32" s="842"/>
      <c r="E32" s="842"/>
      <c r="F32" s="842"/>
      <c r="G32" s="451"/>
      <c r="H32" s="451"/>
      <c r="I32" s="451"/>
      <c r="J32" s="451"/>
      <c r="K32" s="451"/>
      <c r="L32" s="451"/>
      <c r="M32" s="69"/>
      <c r="N32" s="81"/>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1"/>
    </row>
    <row r="33" spans="1:46" s="62" customFormat="1" ht="24.95" customHeight="1">
      <c r="A33" s="96"/>
      <c r="B33" s="60"/>
      <c r="C33" s="452"/>
      <c r="D33" s="452"/>
      <c r="E33" s="452"/>
      <c r="F33" s="452"/>
      <c r="G33" s="446"/>
      <c r="H33" s="446"/>
      <c r="I33" s="446"/>
      <c r="J33" s="446"/>
      <c r="K33" s="446"/>
      <c r="L33" s="446"/>
      <c r="M33" s="69"/>
      <c r="N33" s="81"/>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1"/>
    </row>
    <row r="34" spans="1:46" s="62" customFormat="1" ht="24.95" customHeight="1">
      <c r="A34" s="96"/>
      <c r="B34" s="60"/>
      <c r="C34" s="435" t="str">
        <f>Índice!D87</f>
        <v>GRI 404-2</v>
      </c>
      <c r="D34" s="843" t="str">
        <f>Índice!E87</f>
        <v>Programas para o aperfeiçoamento de competências dos empregados e de assistência para transição de carreira</v>
      </c>
      <c r="E34" s="844"/>
      <c r="F34" s="844"/>
      <c r="G34" s="844"/>
      <c r="H34" s="844"/>
      <c r="I34" s="844"/>
      <c r="J34" s="446"/>
      <c r="K34" s="446"/>
      <c r="L34" s="446"/>
      <c r="M34" s="69"/>
      <c r="N34" s="81"/>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1"/>
    </row>
    <row r="35" spans="1:46" s="62" customFormat="1" ht="24.95" customHeight="1">
      <c r="A35" s="96"/>
      <c r="B35" s="60"/>
      <c r="C35" s="845" t="s">
        <v>877</v>
      </c>
      <c r="D35" s="845"/>
      <c r="E35" s="845"/>
      <c r="F35" s="845"/>
      <c r="G35" s="845"/>
      <c r="H35" s="845"/>
      <c r="I35" s="845"/>
      <c r="J35" s="87"/>
      <c r="K35" s="87"/>
      <c r="L35" s="87"/>
      <c r="M35" s="238"/>
      <c r="N35" s="81"/>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1"/>
    </row>
    <row r="36" spans="1:46" s="62" customFormat="1" ht="24.95" customHeight="1">
      <c r="A36" s="96"/>
      <c r="B36" s="60"/>
      <c r="C36" s="711"/>
      <c r="D36" s="711"/>
      <c r="E36" s="711"/>
      <c r="F36" s="711"/>
      <c r="G36" s="711"/>
      <c r="H36" s="711"/>
      <c r="I36" s="711"/>
      <c r="J36" s="87"/>
      <c r="K36" s="87"/>
      <c r="L36" s="87"/>
      <c r="M36" s="238"/>
      <c r="N36" s="81"/>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1"/>
    </row>
    <row r="37" spans="1:46" s="62" customFormat="1" ht="24.95" customHeight="1">
      <c r="A37" s="96"/>
      <c r="B37" s="60"/>
      <c r="C37" s="711"/>
      <c r="D37" s="711"/>
      <c r="E37" s="711"/>
      <c r="F37" s="711"/>
      <c r="G37" s="711"/>
      <c r="H37" s="711"/>
      <c r="I37" s="711"/>
      <c r="J37" s="87"/>
      <c r="K37" s="87"/>
      <c r="L37" s="87"/>
      <c r="M37" s="238"/>
      <c r="N37" s="81"/>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c r="AN37" s="68"/>
      <c r="AO37" s="61"/>
    </row>
    <row r="38" spans="1:46" s="62" customFormat="1" ht="24.95" customHeight="1">
      <c r="A38" s="96"/>
      <c r="B38" s="60"/>
      <c r="C38" s="711"/>
      <c r="D38" s="711"/>
      <c r="E38" s="711"/>
      <c r="F38" s="711"/>
      <c r="G38" s="711"/>
      <c r="H38" s="711"/>
      <c r="I38" s="711"/>
      <c r="J38" s="87"/>
      <c r="K38" s="87"/>
      <c r="L38" s="87"/>
      <c r="M38" s="238"/>
      <c r="N38" s="81"/>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8"/>
      <c r="AO38" s="61"/>
    </row>
    <row r="39" spans="1:46" s="62" customFormat="1" ht="24.95" customHeight="1">
      <c r="A39" s="96"/>
      <c r="B39" s="60"/>
      <c r="C39" s="711"/>
      <c r="D39" s="711"/>
      <c r="E39" s="711"/>
      <c r="F39" s="711"/>
      <c r="G39" s="711"/>
      <c r="H39" s="711"/>
      <c r="I39" s="711"/>
      <c r="J39" s="87"/>
      <c r="K39" s="87"/>
      <c r="L39" s="87"/>
      <c r="M39" s="238"/>
      <c r="N39" s="81"/>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8"/>
      <c r="AO39" s="61"/>
    </row>
    <row r="40" spans="1:46" s="62" customFormat="1" ht="24.95" customHeight="1">
      <c r="A40" s="96"/>
      <c r="B40" s="60"/>
      <c r="C40" s="711"/>
      <c r="D40" s="711"/>
      <c r="E40" s="711"/>
      <c r="F40" s="711"/>
      <c r="G40" s="711"/>
      <c r="H40" s="711"/>
      <c r="I40" s="711"/>
      <c r="J40" s="87"/>
      <c r="K40" s="87"/>
      <c r="L40" s="87"/>
      <c r="M40" s="238"/>
      <c r="N40" s="81"/>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1"/>
    </row>
    <row r="41" spans="1:46" s="62" customFormat="1" ht="24.95" customHeight="1">
      <c r="A41" s="96"/>
      <c r="B41" s="60"/>
      <c r="C41" s="711"/>
      <c r="D41" s="711"/>
      <c r="E41" s="711"/>
      <c r="F41" s="711"/>
      <c r="G41" s="711"/>
      <c r="H41" s="711"/>
      <c r="I41" s="711"/>
      <c r="J41" s="87"/>
      <c r="K41" s="87"/>
      <c r="L41" s="87"/>
      <c r="M41" s="238"/>
      <c r="N41" s="81"/>
      <c r="O41" s="68"/>
      <c r="P41" s="68"/>
      <c r="Q41" s="68"/>
      <c r="R41" s="68"/>
      <c r="S41" s="68"/>
      <c r="T41" s="68"/>
      <c r="U41" s="68"/>
      <c r="V41" s="68"/>
      <c r="W41" s="68"/>
      <c r="X41" s="68"/>
      <c r="Y41" s="68"/>
      <c r="Z41" s="68"/>
      <c r="AA41" s="68"/>
      <c r="AB41" s="68"/>
      <c r="AC41" s="68"/>
      <c r="AD41" s="68"/>
      <c r="AE41" s="68"/>
      <c r="AF41" s="68"/>
      <c r="AG41" s="68"/>
      <c r="AH41" s="68"/>
      <c r="AI41" s="68"/>
      <c r="AJ41" s="68"/>
      <c r="AK41" s="68"/>
      <c r="AL41" s="68"/>
      <c r="AM41" s="68"/>
      <c r="AN41" s="68"/>
      <c r="AO41" s="61"/>
    </row>
    <row r="42" spans="1:46" s="62" customFormat="1" ht="24.95" customHeight="1">
      <c r="A42" s="96"/>
      <c r="B42" s="60"/>
      <c r="C42" s="711"/>
      <c r="D42" s="711"/>
      <c r="E42" s="711"/>
      <c r="F42" s="711"/>
      <c r="G42" s="711"/>
      <c r="H42" s="711"/>
      <c r="I42" s="711"/>
      <c r="J42" s="87"/>
      <c r="K42" s="87"/>
      <c r="L42" s="87"/>
      <c r="M42" s="69"/>
      <c r="N42" s="81"/>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8"/>
      <c r="AN42" s="68"/>
      <c r="AO42" s="68"/>
      <c r="AP42" s="68"/>
      <c r="AQ42" s="68"/>
      <c r="AR42" s="68"/>
      <c r="AS42" s="68"/>
      <c r="AT42" s="61"/>
    </row>
    <row r="43" spans="1:46" s="62" customFormat="1" ht="24.95" customHeight="1">
      <c r="A43" s="96"/>
      <c r="B43" s="60"/>
      <c r="C43" s="87"/>
      <c r="D43" s="87"/>
      <c r="E43" s="87"/>
      <c r="F43" s="87"/>
      <c r="G43" s="87"/>
      <c r="H43" s="87"/>
      <c r="I43" s="87"/>
      <c r="J43" s="87"/>
      <c r="K43" s="87"/>
      <c r="L43" s="87"/>
      <c r="M43" s="69"/>
      <c r="N43" s="81"/>
      <c r="O43" s="99"/>
      <c r="P43" s="99"/>
      <c r="Q43" s="99"/>
      <c r="R43" s="99"/>
      <c r="S43" s="99"/>
      <c r="T43" s="99"/>
      <c r="U43" s="99"/>
      <c r="V43" s="68"/>
      <c r="W43" s="68"/>
      <c r="X43" s="68"/>
      <c r="Y43" s="68"/>
      <c r="Z43" s="68"/>
      <c r="AA43" s="68"/>
      <c r="AB43" s="68"/>
      <c r="AC43" s="68"/>
      <c r="AD43" s="68"/>
      <c r="AE43" s="68"/>
      <c r="AF43" s="68"/>
      <c r="AG43" s="68"/>
      <c r="AH43" s="68"/>
      <c r="AI43" s="68"/>
      <c r="AJ43" s="68"/>
      <c r="AK43" s="68"/>
      <c r="AL43" s="68"/>
      <c r="AM43" s="68"/>
      <c r="AN43" s="68"/>
      <c r="AO43" s="68"/>
      <c r="AP43" s="68"/>
      <c r="AQ43" s="68"/>
      <c r="AR43" s="68"/>
      <c r="AS43" s="68"/>
      <c r="AT43" s="61"/>
    </row>
    <row r="44" spans="1:46" s="62" customFormat="1" ht="24.95" customHeight="1">
      <c r="A44" s="96"/>
      <c r="B44" s="60"/>
      <c r="C44" s="87"/>
      <c r="D44" s="87"/>
      <c r="E44" s="87"/>
      <c r="F44" s="87"/>
      <c r="G44" s="87"/>
      <c r="H44" s="87"/>
      <c r="I44" s="87"/>
      <c r="J44" s="87"/>
      <c r="K44" s="87"/>
      <c r="L44" s="87"/>
      <c r="M44" s="69"/>
      <c r="N44" s="439"/>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8"/>
      <c r="AP44" s="68"/>
      <c r="AQ44" s="68"/>
      <c r="AR44" s="68"/>
      <c r="AS44" s="68"/>
      <c r="AT44" s="61"/>
    </row>
    <row r="45" spans="1:46" s="62" customFormat="1" ht="24.95" customHeight="1">
      <c r="A45" s="96"/>
      <c r="B45" s="60"/>
      <c r="C45" s="87"/>
      <c r="D45" s="87"/>
      <c r="E45" s="87"/>
      <c r="F45" s="87"/>
      <c r="G45" s="87"/>
      <c r="H45" s="87"/>
      <c r="I45" s="87"/>
      <c r="J45" s="87"/>
      <c r="K45" s="87"/>
      <c r="L45" s="87"/>
      <c r="M45" s="69"/>
      <c r="N45" s="81"/>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c r="AO45" s="61"/>
    </row>
    <row r="46" spans="1:46" s="62" customFormat="1" ht="24.95" customHeight="1">
      <c r="A46" s="96"/>
      <c r="B46" s="61"/>
    </row>
    <row r="47" spans="1:46" s="62" customFormat="1" ht="24.95" customHeight="1">
      <c r="A47" s="96"/>
      <c r="B47" s="61"/>
    </row>
    <row r="48" spans="1:46" s="62" customFormat="1" ht="24.95" customHeight="1">
      <c r="A48" s="96"/>
      <c r="B48" s="61"/>
    </row>
    <row r="49" spans="1:2" s="62" customFormat="1" ht="24.95" customHeight="1">
      <c r="A49" s="96"/>
      <c r="B49" s="61"/>
    </row>
    <row r="50" spans="1:2" s="62" customFormat="1" ht="24.95" customHeight="1">
      <c r="A50" s="96"/>
      <c r="B50" s="61"/>
    </row>
    <row r="51" spans="1:2" s="62" customFormat="1" ht="24.95" customHeight="1">
      <c r="A51" s="96"/>
      <c r="B51" s="61"/>
    </row>
    <row r="52" spans="1:2" s="62" customFormat="1" ht="24.95" customHeight="1">
      <c r="A52" s="96"/>
      <c r="B52" s="61"/>
    </row>
    <row r="53" spans="1:2" s="62" customFormat="1" ht="24.95" customHeight="1">
      <c r="A53" s="96"/>
      <c r="B53" s="61"/>
    </row>
    <row r="54" spans="1:2" s="62" customFormat="1" ht="24.95" customHeight="1">
      <c r="A54" s="96"/>
      <c r="B54" s="61"/>
    </row>
    <row r="55" spans="1:2" s="62" customFormat="1" ht="24.95" customHeight="1">
      <c r="A55" s="96"/>
      <c r="B55" s="61"/>
    </row>
    <row r="56" spans="1:2" s="62" customFormat="1" ht="24.95" customHeight="1">
      <c r="A56" s="96"/>
      <c r="B56" s="61"/>
    </row>
    <row r="57" spans="1:2" s="62" customFormat="1" ht="24.95" customHeight="1">
      <c r="A57" s="96"/>
      <c r="B57" s="61"/>
    </row>
    <row r="58" spans="1:2" s="62" customFormat="1" ht="24.95" customHeight="1">
      <c r="A58" s="96"/>
      <c r="B58" s="61"/>
    </row>
    <row r="59" spans="1:2" s="62" customFormat="1" ht="24.95" customHeight="1">
      <c r="A59" s="96"/>
      <c r="B59" s="61"/>
    </row>
    <row r="60" spans="1:2" s="62" customFormat="1" ht="24.95" customHeight="1">
      <c r="A60" s="96"/>
      <c r="B60" s="61"/>
    </row>
    <row r="61" spans="1:2" ht="15.75" customHeight="1"/>
    <row r="62" spans="1:2" ht="15.75" customHeight="1"/>
    <row r="63" spans="1:2" ht="15.75" customHeight="1"/>
    <row r="64" spans="1:2"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27.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sheetData>
  <sheetProtection algorithmName="SHA-512" hashValue="3FgcidfM+Hod/BcBqNqho8TlK5PyOwaMUMbWg3DDUO16OLT1GZtdOf/637g90YKtz3LE8pJIzW7BnyIobVtYCA==" saltValue="i4mN5Yr89p5dUyzNIEg5gg==" spinCount="100000" sheet="1" objects="1" scenarios="1" formatColumns="0" formatRows="0" autoFilter="0"/>
  <mergeCells count="8">
    <mergeCell ref="C32:F32"/>
    <mergeCell ref="D34:I34"/>
    <mergeCell ref="C35:I42"/>
    <mergeCell ref="D6:I6"/>
    <mergeCell ref="C7:I11"/>
    <mergeCell ref="D13:I13"/>
    <mergeCell ref="C14:I14"/>
    <mergeCell ref="C20:F21"/>
  </mergeCells>
  <hyperlinks>
    <hyperlink ref="E3" location="'Atração, desenvolvimento'!C6" display="GRI 3-3" xr:uid="{AE78D08F-D3B9-4293-8DC6-16E68C6D6D6E}"/>
    <hyperlink ref="F3" location="'Atração, desenvolvimento'!C13" display="GRI 404-1" xr:uid="{53FB8B2F-5F11-4513-9C79-D2EC4F486239}"/>
    <hyperlink ref="G3" location="'Atração, desenvolvimento'!C34" display="GRI 404-2" xr:uid="{B9DCC09E-3EAE-4E21-985C-2877116E3303}"/>
  </hyperlinks>
  <pageMargins left="0.511811024" right="0.511811024" top="0.78740157499999996" bottom="0.78740157499999996" header="0.31496062000000002" footer="0.31496062000000002"/>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9A4C8-DE92-4E12-ACA4-590A5F460463}">
  <sheetPr>
    <tabColor rgb="FF02585C"/>
  </sheetPr>
  <dimension ref="A1:T830"/>
  <sheetViews>
    <sheetView showGridLines="0" showRowColHeaders="0" zoomScaleNormal="100" workbookViewId="0">
      <pane xSplit="1" ySplit="2" topLeftCell="B3" activePane="bottomRight" state="frozen"/>
      <selection activeCell="C3" sqref="C3"/>
      <selection pane="topRight" activeCell="C3" sqref="C3"/>
      <selection pane="bottomLeft" activeCell="C3" sqref="C3"/>
      <selection pane="bottomRight"/>
    </sheetView>
  </sheetViews>
  <sheetFormatPr defaultColWidth="0" defaultRowHeight="0" customHeight="1" zeroHeight="1"/>
  <cols>
    <col min="1" max="1" width="33.7109375" style="285" customWidth="1"/>
    <col min="2" max="2" width="3.7109375" style="260" customWidth="1"/>
    <col min="3" max="3" width="21.28515625" style="420" customWidth="1"/>
    <col min="4" max="9" width="20.85546875" style="420" customWidth="1"/>
    <col min="10" max="20" width="16.5703125" style="420" customWidth="1"/>
    <col min="21" max="21" width="9.140625" style="420" customWidth="1"/>
    <col min="22" max="16384" width="0" style="420" hidden="1"/>
  </cols>
  <sheetData>
    <row r="1" spans="1:16" s="63" customFormat="1" ht="24.95" customHeight="1">
      <c r="A1" s="142"/>
      <c r="B1" s="58"/>
      <c r="C1" s="58"/>
      <c r="D1" s="58"/>
      <c r="E1" s="59"/>
      <c r="F1" s="60"/>
      <c r="G1" s="60"/>
      <c r="H1" s="60"/>
      <c r="I1" s="60"/>
    </row>
    <row r="2" spans="1:16" s="63" customFormat="1" ht="24.95" customHeight="1">
      <c r="A2" s="96"/>
      <c r="B2" s="60"/>
    </row>
    <row r="3" spans="1:16" s="63" customFormat="1" ht="24.95" customHeight="1">
      <c r="A3" s="96"/>
      <c r="B3" s="60"/>
      <c r="C3" s="434" t="str">
        <f>Índice!B88</f>
        <v>CAPITAL HUMANO</v>
      </c>
      <c r="E3" s="488" t="s">
        <v>607</v>
      </c>
      <c r="F3" s="488" t="s">
        <v>608</v>
      </c>
    </row>
    <row r="4" spans="1:16" s="63" customFormat="1" ht="24.95" customHeight="1">
      <c r="A4" s="96"/>
      <c r="B4" s="60"/>
      <c r="C4" s="118" t="str">
        <f>Índice!C88</f>
        <v>Diversidade e inclusão</v>
      </c>
    </row>
    <row r="5" spans="1:16" s="63" customFormat="1" ht="24.95" customHeight="1">
      <c r="A5" s="96"/>
      <c r="B5" s="60"/>
    </row>
    <row r="6" spans="1:16" s="63" customFormat="1" ht="24.95" customHeight="1">
      <c r="A6" s="96"/>
      <c r="B6" s="60"/>
      <c r="C6" s="435" t="str">
        <f>Índice!D88</f>
        <v>GRI 405-1</v>
      </c>
      <c r="D6" s="843" t="str">
        <f>Índice!E88</f>
        <v>Diversidade em órgãos de governança e empregados</v>
      </c>
      <c r="E6" s="844"/>
      <c r="F6" s="844"/>
      <c r="G6" s="844"/>
      <c r="H6" s="844"/>
      <c r="I6" s="844"/>
    </row>
    <row r="7" spans="1:16" s="63" customFormat="1" ht="24.95" customHeight="1">
      <c r="A7" s="94"/>
      <c r="B7" s="60"/>
      <c r="C7" s="851" t="s">
        <v>204</v>
      </c>
      <c r="D7" s="851"/>
      <c r="E7" s="851"/>
      <c r="F7" s="851"/>
      <c r="G7" s="851"/>
      <c r="H7" s="851"/>
      <c r="I7" s="851"/>
      <c r="J7" s="126"/>
      <c r="K7" s="126"/>
      <c r="L7" s="126"/>
      <c r="M7" s="715"/>
      <c r="N7" s="716"/>
      <c r="O7" s="716"/>
      <c r="P7" s="716"/>
    </row>
    <row r="8" spans="1:16" s="63" customFormat="1" ht="24.95" customHeight="1">
      <c r="A8" s="98"/>
      <c r="B8" s="76"/>
      <c r="C8" s="718"/>
      <c r="D8" s="718"/>
      <c r="E8" s="718"/>
      <c r="F8" s="718"/>
      <c r="G8" s="718"/>
      <c r="H8" s="718"/>
      <c r="I8" s="718"/>
      <c r="J8" s="128"/>
      <c r="K8" s="128"/>
      <c r="L8" s="128"/>
      <c r="M8" s="710"/>
      <c r="N8" s="711"/>
      <c r="O8" s="711"/>
      <c r="P8" s="711"/>
    </row>
    <row r="9" spans="1:16" s="63" customFormat="1" ht="24.95" customHeight="1">
      <c r="A9" s="96"/>
      <c r="B9" s="76"/>
      <c r="C9" s="457" t="s">
        <v>879</v>
      </c>
      <c r="D9" s="128"/>
      <c r="E9" s="128"/>
      <c r="F9" s="128"/>
      <c r="G9" s="128"/>
      <c r="H9" s="128"/>
      <c r="I9" s="128"/>
      <c r="J9" s="128"/>
      <c r="K9" s="128"/>
      <c r="L9" s="128"/>
      <c r="M9" s="710"/>
      <c r="N9" s="711"/>
      <c r="O9" s="711"/>
      <c r="P9" s="711"/>
    </row>
    <row r="10" spans="1:16" s="63" customFormat="1" ht="24.95" customHeight="1" thickBot="1">
      <c r="A10" s="96"/>
      <c r="B10" s="76"/>
      <c r="C10" s="436" t="s">
        <v>880</v>
      </c>
      <c r="D10" s="458">
        <v>2022</v>
      </c>
      <c r="E10" s="458">
        <v>2023</v>
      </c>
      <c r="F10" s="459">
        <v>2024</v>
      </c>
    </row>
    <row r="11" spans="1:16" s="63" customFormat="1" ht="42.75" customHeight="1">
      <c r="A11" s="96"/>
      <c r="B11" s="76"/>
      <c r="C11" s="460" t="s">
        <v>881</v>
      </c>
      <c r="D11" s="461">
        <v>7</v>
      </c>
      <c r="E11" s="462">
        <v>7</v>
      </c>
      <c r="F11" s="463">
        <v>7</v>
      </c>
    </row>
    <row r="12" spans="1:16" s="63" customFormat="1" ht="24.95" customHeight="1">
      <c r="A12" s="96"/>
      <c r="B12" s="76"/>
      <c r="C12" s="464" t="s">
        <v>205</v>
      </c>
      <c r="D12" s="465"/>
      <c r="E12" s="465"/>
      <c r="F12" s="465"/>
    </row>
    <row r="13" spans="1:16" s="63" customFormat="1" ht="24.95" customHeight="1">
      <c r="A13" s="96"/>
      <c r="B13" s="76"/>
      <c r="C13" s="440" t="s">
        <v>177</v>
      </c>
      <c r="D13" s="379">
        <v>86</v>
      </c>
      <c r="E13" s="379">
        <v>100</v>
      </c>
      <c r="F13" s="396">
        <v>100</v>
      </c>
    </row>
    <row r="14" spans="1:16" s="63" customFormat="1" ht="24.95" customHeight="1">
      <c r="A14" s="96"/>
      <c r="B14" s="76"/>
      <c r="C14" s="466" t="s">
        <v>176</v>
      </c>
      <c r="D14" s="467">
        <v>14</v>
      </c>
      <c r="E14" s="467">
        <v>0</v>
      </c>
      <c r="F14" s="468">
        <v>0</v>
      </c>
    </row>
    <row r="15" spans="1:16" s="63" customFormat="1" ht="24.95" customHeight="1">
      <c r="A15" s="96"/>
      <c r="B15" s="76"/>
      <c r="C15" s="464" t="s">
        <v>206</v>
      </c>
      <c r="D15" s="465"/>
      <c r="E15" s="465"/>
      <c r="F15" s="465"/>
    </row>
    <row r="16" spans="1:16" s="63" customFormat="1" ht="24.95" customHeight="1">
      <c r="A16" s="96"/>
      <c r="B16" s="76"/>
      <c r="C16" s="440" t="s">
        <v>207</v>
      </c>
      <c r="D16" s="379">
        <v>0</v>
      </c>
      <c r="E16" s="379">
        <v>0</v>
      </c>
      <c r="F16" s="396">
        <v>0</v>
      </c>
    </row>
    <row r="17" spans="1:9" s="63" customFormat="1" ht="24.95" customHeight="1">
      <c r="A17" s="96"/>
      <c r="B17" s="76"/>
      <c r="C17" s="440" t="s">
        <v>208</v>
      </c>
      <c r="D17" s="379">
        <v>43</v>
      </c>
      <c r="E17" s="379">
        <v>42.86</v>
      </c>
      <c r="F17" s="396">
        <v>42.86</v>
      </c>
    </row>
    <row r="18" spans="1:9" s="63" customFormat="1" ht="24.95" customHeight="1">
      <c r="A18" s="96"/>
      <c r="B18" s="76"/>
      <c r="C18" s="466" t="s">
        <v>209</v>
      </c>
      <c r="D18" s="467">
        <v>57.1</v>
      </c>
      <c r="E18" s="467">
        <v>57.14</v>
      </c>
      <c r="F18" s="468">
        <v>57.14</v>
      </c>
    </row>
    <row r="19" spans="1:9" s="63" customFormat="1" ht="24.95" customHeight="1">
      <c r="A19" s="96"/>
      <c r="B19" s="76"/>
      <c r="C19" s="469"/>
    </row>
    <row r="20" spans="1:9" s="63" customFormat="1" ht="24.95" customHeight="1">
      <c r="A20" s="96"/>
      <c r="B20" s="76"/>
      <c r="C20" s="838" t="s">
        <v>890</v>
      </c>
      <c r="D20" s="838"/>
      <c r="E20" s="838"/>
      <c r="F20" s="838"/>
    </row>
    <row r="21" spans="1:9" s="63" customFormat="1" ht="24.95" customHeight="1" thickBot="1">
      <c r="A21" s="96"/>
      <c r="B21" s="76"/>
      <c r="C21" s="470" t="s">
        <v>734</v>
      </c>
      <c r="D21" s="470">
        <v>2022</v>
      </c>
      <c r="E21" s="470">
        <v>2023</v>
      </c>
      <c r="F21" s="471">
        <v>2024</v>
      </c>
    </row>
    <row r="22" spans="1:9" s="63" customFormat="1" ht="24.95" customHeight="1">
      <c r="A22" s="96"/>
      <c r="B22" s="76"/>
      <c r="C22" s="195" t="s">
        <v>210</v>
      </c>
      <c r="D22" s="339">
        <v>1</v>
      </c>
      <c r="E22" s="339">
        <v>1</v>
      </c>
      <c r="F22" s="403">
        <v>1</v>
      </c>
    </row>
    <row r="23" spans="1:9" s="63" customFormat="1" ht="24.95" customHeight="1">
      <c r="A23" s="96"/>
      <c r="B23" s="76"/>
      <c r="C23" s="195" t="s">
        <v>211</v>
      </c>
      <c r="D23" s="339">
        <v>15</v>
      </c>
      <c r="E23" s="339">
        <v>16</v>
      </c>
      <c r="F23" s="403">
        <v>20</v>
      </c>
    </row>
    <row r="24" spans="1:9" s="63" customFormat="1" ht="24.95" customHeight="1">
      <c r="A24" s="96"/>
      <c r="B24" s="60"/>
      <c r="C24" s="195" t="s">
        <v>212</v>
      </c>
      <c r="D24" s="339">
        <v>113</v>
      </c>
      <c r="E24" s="339">
        <v>124</v>
      </c>
      <c r="F24" s="403">
        <v>138</v>
      </c>
    </row>
    <row r="25" spans="1:9" s="63" customFormat="1" ht="24.95" customHeight="1">
      <c r="A25" s="96"/>
      <c r="B25" s="60"/>
      <c r="C25" s="195" t="s">
        <v>213</v>
      </c>
      <c r="D25" s="339">
        <v>126</v>
      </c>
      <c r="E25" s="339">
        <v>139</v>
      </c>
      <c r="F25" s="403">
        <v>165</v>
      </c>
    </row>
    <row r="26" spans="1:9" s="63" customFormat="1" ht="24.95" customHeight="1">
      <c r="A26" s="96"/>
      <c r="B26" s="60"/>
      <c r="C26" s="195" t="s">
        <v>214</v>
      </c>
      <c r="D26" s="339">
        <v>77</v>
      </c>
      <c r="E26" s="339">
        <v>99</v>
      </c>
      <c r="F26" s="403">
        <v>116</v>
      </c>
    </row>
    <row r="27" spans="1:9" s="63" customFormat="1" ht="24.95" customHeight="1">
      <c r="A27" s="96"/>
      <c r="B27" s="60"/>
      <c r="C27" s="195" t="s">
        <v>215</v>
      </c>
      <c r="D27" s="339">
        <f>432+33</f>
        <v>465</v>
      </c>
      <c r="E27" s="339">
        <v>495</v>
      </c>
      <c r="F27" s="403">
        <v>509</v>
      </c>
    </row>
    <row r="28" spans="1:9" s="63" customFormat="1" ht="24.95" customHeight="1">
      <c r="A28" s="96"/>
      <c r="B28" s="60"/>
      <c r="C28" s="195" t="s">
        <v>216</v>
      </c>
      <c r="D28" s="339">
        <v>693</v>
      </c>
      <c r="E28" s="339">
        <f>612+65</f>
        <v>677</v>
      </c>
      <c r="F28" s="403">
        <v>897</v>
      </c>
    </row>
    <row r="29" spans="1:9" s="63" customFormat="1" ht="24.95" customHeight="1">
      <c r="A29" s="96"/>
      <c r="B29" s="60"/>
      <c r="C29" s="199" t="s">
        <v>882</v>
      </c>
      <c r="D29" s="404">
        <v>1490</v>
      </c>
      <c r="E29" s="404">
        <v>1551</v>
      </c>
      <c r="F29" s="472">
        <v>1846</v>
      </c>
      <c r="G29" s="396"/>
      <c r="H29" s="396"/>
      <c r="I29" s="396"/>
    </row>
    <row r="30" spans="1:9" s="63" customFormat="1" ht="24.95" customHeight="1">
      <c r="A30" s="96"/>
      <c r="B30" s="60"/>
      <c r="C30" s="834" t="s">
        <v>884</v>
      </c>
      <c r="D30" s="834"/>
      <c r="E30" s="834"/>
      <c r="F30" s="417"/>
      <c r="G30" s="417"/>
      <c r="H30" s="417"/>
      <c r="I30" s="417"/>
    </row>
    <row r="31" spans="1:9" s="63" customFormat="1" ht="24.95" customHeight="1">
      <c r="A31" s="96"/>
      <c r="B31" s="60"/>
      <c r="C31" s="834" t="s">
        <v>217</v>
      </c>
      <c r="D31" s="834"/>
      <c r="E31" s="834"/>
      <c r="F31" s="417"/>
      <c r="G31" s="417"/>
      <c r="H31" s="417"/>
      <c r="I31" s="417"/>
    </row>
    <row r="32" spans="1:9" s="63" customFormat="1" ht="24.95" customHeight="1">
      <c r="A32" s="96"/>
      <c r="B32" s="60"/>
      <c r="C32" s="162"/>
      <c r="D32" s="473"/>
      <c r="E32" s="473"/>
      <c r="F32" s="474"/>
      <c r="G32" s="396"/>
      <c r="H32" s="396"/>
      <c r="I32" s="396"/>
    </row>
    <row r="33" spans="1:12" s="63" customFormat="1" ht="24.95" customHeight="1">
      <c r="A33" s="96"/>
      <c r="B33" s="76"/>
      <c r="C33" s="838" t="s">
        <v>885</v>
      </c>
      <c r="D33" s="838"/>
      <c r="E33" s="838"/>
      <c r="F33" s="838"/>
    </row>
    <row r="34" spans="1:12" s="63" customFormat="1" ht="24.95" customHeight="1">
      <c r="A34" s="96"/>
      <c r="B34" s="76"/>
      <c r="C34" s="848" t="s">
        <v>734</v>
      </c>
      <c r="D34" s="850">
        <v>2022</v>
      </c>
      <c r="E34" s="850"/>
      <c r="F34" s="850">
        <v>2023</v>
      </c>
      <c r="G34" s="850"/>
      <c r="H34" s="847">
        <v>2024</v>
      </c>
      <c r="I34" s="847"/>
    </row>
    <row r="35" spans="1:12" s="63" customFormat="1" ht="24.95" customHeight="1" thickBot="1">
      <c r="A35" s="96"/>
      <c r="B35" s="76"/>
      <c r="C35" s="849"/>
      <c r="D35" s="458" t="s">
        <v>177</v>
      </c>
      <c r="E35" s="458" t="s">
        <v>176</v>
      </c>
      <c r="F35" s="458" t="s">
        <v>177</v>
      </c>
      <c r="G35" s="458" t="s">
        <v>176</v>
      </c>
      <c r="H35" s="459" t="s">
        <v>177</v>
      </c>
      <c r="I35" s="459" t="s">
        <v>176</v>
      </c>
    </row>
    <row r="36" spans="1:12" s="63" customFormat="1" ht="24.95" customHeight="1">
      <c r="A36" s="96"/>
      <c r="B36" s="76"/>
      <c r="C36" s="195" t="s">
        <v>210</v>
      </c>
      <c r="D36" s="338">
        <v>100</v>
      </c>
      <c r="E36" s="338">
        <v>0</v>
      </c>
      <c r="F36" s="338">
        <v>100</v>
      </c>
      <c r="G36" s="338">
        <v>0</v>
      </c>
      <c r="H36" s="407">
        <v>100</v>
      </c>
      <c r="I36" s="407">
        <v>0</v>
      </c>
    </row>
    <row r="37" spans="1:12" s="63" customFormat="1" ht="24.95" customHeight="1">
      <c r="A37" s="96"/>
      <c r="B37" s="76"/>
      <c r="C37" s="195" t="s">
        <v>211</v>
      </c>
      <c r="D37" s="338">
        <v>93.33</v>
      </c>
      <c r="E37" s="338">
        <v>6.67</v>
      </c>
      <c r="F37" s="338">
        <v>87.5</v>
      </c>
      <c r="G37" s="338">
        <v>12.5</v>
      </c>
      <c r="H37" s="407">
        <v>85</v>
      </c>
      <c r="I37" s="407">
        <v>15</v>
      </c>
    </row>
    <row r="38" spans="1:12" s="63" customFormat="1" ht="24.95" customHeight="1">
      <c r="A38" s="96"/>
      <c r="B38" s="60"/>
      <c r="C38" s="195" t="s">
        <v>212</v>
      </c>
      <c r="D38" s="338">
        <v>84.07</v>
      </c>
      <c r="E38" s="338">
        <v>15.93</v>
      </c>
      <c r="F38" s="338">
        <v>84.68</v>
      </c>
      <c r="G38" s="338">
        <v>15.32</v>
      </c>
      <c r="H38" s="407">
        <v>83.33</v>
      </c>
      <c r="I38" s="407">
        <v>16.670000000000002</v>
      </c>
    </row>
    <row r="39" spans="1:12" s="63" customFormat="1" ht="24.95" customHeight="1">
      <c r="A39" s="96"/>
      <c r="B39" s="60"/>
      <c r="C39" s="195" t="s">
        <v>213</v>
      </c>
      <c r="D39" s="338">
        <v>68.25</v>
      </c>
      <c r="E39" s="338">
        <v>31.75</v>
      </c>
      <c r="F39" s="338">
        <v>69.06</v>
      </c>
      <c r="G39" s="338">
        <v>30.94</v>
      </c>
      <c r="H39" s="407">
        <v>71.52</v>
      </c>
      <c r="I39" s="407">
        <v>28.48</v>
      </c>
    </row>
    <row r="40" spans="1:12" s="63" customFormat="1" ht="24.95" customHeight="1">
      <c r="A40" s="96"/>
      <c r="B40" s="60"/>
      <c r="C40" s="195" t="s">
        <v>214</v>
      </c>
      <c r="D40" s="338">
        <v>68.25</v>
      </c>
      <c r="E40" s="338">
        <v>31.75</v>
      </c>
      <c r="F40" s="338">
        <v>70.709999999999994</v>
      </c>
      <c r="G40" s="338">
        <v>29.29</v>
      </c>
      <c r="H40" s="407">
        <v>71.55</v>
      </c>
      <c r="I40" s="407">
        <v>28.45</v>
      </c>
    </row>
    <row r="41" spans="1:12" s="63" customFormat="1" ht="24.95" customHeight="1">
      <c r="A41" s="96"/>
      <c r="B41" s="60"/>
      <c r="C41" s="195" t="s">
        <v>215</v>
      </c>
      <c r="D41" s="338">
        <v>70.13</v>
      </c>
      <c r="E41" s="338">
        <v>29.87</v>
      </c>
      <c r="F41" s="338">
        <v>60.61</v>
      </c>
      <c r="G41" s="338">
        <v>39.39</v>
      </c>
      <c r="H41" s="407">
        <v>56.97</v>
      </c>
      <c r="I41" s="407">
        <v>43.03</v>
      </c>
    </row>
    <row r="42" spans="1:12" s="63" customFormat="1" ht="24.95" customHeight="1">
      <c r="A42" s="96"/>
      <c r="B42" s="60"/>
      <c r="C42" s="195" t="s">
        <v>216</v>
      </c>
      <c r="D42" s="338">
        <v>89.75</v>
      </c>
      <c r="E42" s="338">
        <v>10.25</v>
      </c>
      <c r="F42" s="338">
        <v>88.92</v>
      </c>
      <c r="G42" s="338">
        <v>11.08</v>
      </c>
      <c r="H42" s="407">
        <v>89.63</v>
      </c>
      <c r="I42" s="407">
        <v>10.37</v>
      </c>
    </row>
    <row r="43" spans="1:12" s="482" customFormat="1" ht="24.95" customHeight="1">
      <c r="A43" s="480"/>
      <c r="B43" s="481"/>
      <c r="C43" s="199" t="s">
        <v>882</v>
      </c>
      <c r="D43" s="401">
        <f>((1131+26)/D29)*100</f>
        <v>77.651006711409394</v>
      </c>
      <c r="E43" s="401">
        <f>((314+19)/D29)*100</f>
        <v>22.348993288590606</v>
      </c>
      <c r="F43" s="401">
        <v>76.599999999999994</v>
      </c>
      <c r="G43" s="401">
        <v>23.4</v>
      </c>
      <c r="H43" s="486">
        <v>77.36</v>
      </c>
      <c r="I43" s="486">
        <v>22.64</v>
      </c>
    </row>
    <row r="44" spans="1:12" s="63" customFormat="1" ht="24.95" customHeight="1">
      <c r="A44" s="96"/>
      <c r="B44" s="60"/>
      <c r="C44" s="834" t="s">
        <v>884</v>
      </c>
      <c r="D44" s="834"/>
      <c r="E44" s="834"/>
      <c r="F44" s="834"/>
      <c r="G44" s="834"/>
      <c r="H44" s="834"/>
      <c r="I44" s="834"/>
    </row>
    <row r="45" spans="1:12" s="63" customFormat="1" ht="24.95" customHeight="1">
      <c r="A45" s="96"/>
      <c r="B45" s="60"/>
      <c r="C45" s="834" t="s">
        <v>217</v>
      </c>
      <c r="D45" s="834"/>
      <c r="E45" s="834"/>
      <c r="F45" s="834"/>
      <c r="G45" s="834"/>
      <c r="H45" s="834"/>
      <c r="I45" s="834"/>
    </row>
    <row r="46" spans="1:12" s="63" customFormat="1" ht="24.95" customHeight="1">
      <c r="A46" s="96"/>
      <c r="B46" s="82"/>
    </row>
    <row r="47" spans="1:12" s="63" customFormat="1" ht="24.95" customHeight="1">
      <c r="A47" s="96"/>
      <c r="B47" s="60"/>
      <c r="C47" s="400" t="s">
        <v>886</v>
      </c>
    </row>
    <row r="48" spans="1:12" s="63" customFormat="1" ht="24.95" customHeight="1">
      <c r="A48" s="96"/>
      <c r="B48" s="60"/>
      <c r="C48" s="848" t="s">
        <v>734</v>
      </c>
      <c r="D48" s="850">
        <v>2022</v>
      </c>
      <c r="E48" s="850"/>
      <c r="F48" s="850"/>
      <c r="G48" s="850">
        <v>2023</v>
      </c>
      <c r="H48" s="850"/>
      <c r="I48" s="850"/>
      <c r="J48" s="847">
        <v>2024</v>
      </c>
      <c r="K48" s="847"/>
      <c r="L48" s="847"/>
    </row>
    <row r="49" spans="1:20" s="63" customFormat="1" ht="24.95" customHeight="1" thickBot="1">
      <c r="A49" s="96"/>
      <c r="B49" s="60"/>
      <c r="C49" s="849"/>
      <c r="D49" s="458" t="s">
        <v>218</v>
      </c>
      <c r="E49" s="458" t="s">
        <v>219</v>
      </c>
      <c r="F49" s="458" t="s">
        <v>220</v>
      </c>
      <c r="G49" s="458" t="s">
        <v>218</v>
      </c>
      <c r="H49" s="458" t="s">
        <v>219</v>
      </c>
      <c r="I49" s="458" t="s">
        <v>220</v>
      </c>
      <c r="J49" s="459" t="s">
        <v>218</v>
      </c>
      <c r="K49" s="459" t="s">
        <v>219</v>
      </c>
      <c r="L49" s="459" t="s">
        <v>220</v>
      </c>
    </row>
    <row r="50" spans="1:20" s="63" customFormat="1" ht="24.95" customHeight="1">
      <c r="A50" s="96"/>
      <c r="B50" s="60"/>
      <c r="C50" s="195" t="s">
        <v>210</v>
      </c>
      <c r="D50" s="338">
        <v>0</v>
      </c>
      <c r="E50" s="338">
        <v>100</v>
      </c>
      <c r="F50" s="338">
        <v>0</v>
      </c>
      <c r="G50" s="338">
        <v>0</v>
      </c>
      <c r="H50" s="338">
        <v>0</v>
      </c>
      <c r="I50" s="338">
        <v>100</v>
      </c>
      <c r="J50" s="407">
        <v>0</v>
      </c>
      <c r="K50" s="407">
        <v>0</v>
      </c>
      <c r="L50" s="407">
        <v>100</v>
      </c>
    </row>
    <row r="51" spans="1:20" s="63" customFormat="1" ht="24.95" customHeight="1">
      <c r="A51" s="96"/>
      <c r="B51" s="60"/>
      <c r="C51" s="195" t="s">
        <v>211</v>
      </c>
      <c r="D51" s="338">
        <v>0</v>
      </c>
      <c r="E51" s="338">
        <v>67</v>
      </c>
      <c r="F51" s="338">
        <v>33</v>
      </c>
      <c r="G51" s="338">
        <v>0</v>
      </c>
      <c r="H51" s="338">
        <v>68.75</v>
      </c>
      <c r="I51" s="338">
        <v>31.25</v>
      </c>
      <c r="J51" s="407">
        <v>0</v>
      </c>
      <c r="K51" s="407">
        <v>60</v>
      </c>
      <c r="L51" s="407">
        <v>40</v>
      </c>
    </row>
    <row r="52" spans="1:20" s="63" customFormat="1" ht="24.95" customHeight="1">
      <c r="A52" s="96"/>
      <c r="B52" s="60"/>
      <c r="C52" s="195" t="s">
        <v>212</v>
      </c>
      <c r="D52" s="338">
        <v>0.9</v>
      </c>
      <c r="E52" s="338">
        <v>80</v>
      </c>
      <c r="F52" s="338">
        <v>20</v>
      </c>
      <c r="G52" s="338">
        <v>0.81</v>
      </c>
      <c r="H52" s="338">
        <v>77.42</v>
      </c>
      <c r="I52" s="338">
        <v>21.77</v>
      </c>
      <c r="J52" s="407">
        <v>0.72</v>
      </c>
      <c r="K52" s="407">
        <v>78.989999999999995</v>
      </c>
      <c r="L52" s="407">
        <v>20.29</v>
      </c>
    </row>
    <row r="53" spans="1:20" s="63" customFormat="1" ht="24.95" customHeight="1">
      <c r="A53" s="96"/>
      <c r="B53" s="60"/>
      <c r="C53" s="195" t="s">
        <v>213</v>
      </c>
      <c r="D53" s="338">
        <v>2</v>
      </c>
      <c r="E53" s="338">
        <v>81</v>
      </c>
      <c r="F53" s="338">
        <v>17</v>
      </c>
      <c r="G53" s="338">
        <v>2.88</v>
      </c>
      <c r="H53" s="338">
        <v>76.98</v>
      </c>
      <c r="I53" s="338">
        <v>20.14</v>
      </c>
      <c r="J53" s="407">
        <v>2.42</v>
      </c>
      <c r="K53" s="407">
        <v>76.37</v>
      </c>
      <c r="L53" s="407">
        <v>21.21</v>
      </c>
    </row>
    <row r="54" spans="1:20" s="63" customFormat="1" ht="24.95" customHeight="1">
      <c r="A54" s="96"/>
      <c r="B54" s="60"/>
      <c r="C54" s="195" t="s">
        <v>214</v>
      </c>
      <c r="D54" s="338">
        <v>4</v>
      </c>
      <c r="E54" s="338">
        <v>87</v>
      </c>
      <c r="F54" s="338">
        <v>9</v>
      </c>
      <c r="G54" s="338">
        <v>2.02</v>
      </c>
      <c r="H54" s="338">
        <v>88.89</v>
      </c>
      <c r="I54" s="338">
        <v>9.09</v>
      </c>
      <c r="J54" s="407">
        <v>3.45</v>
      </c>
      <c r="K54" s="407">
        <v>86.21</v>
      </c>
      <c r="L54" s="407">
        <v>10.34</v>
      </c>
    </row>
    <row r="55" spans="1:20" s="63" customFormat="1" ht="24.95" customHeight="1">
      <c r="A55" s="96"/>
      <c r="B55" s="60"/>
      <c r="C55" s="195" t="s">
        <v>215</v>
      </c>
      <c r="D55" s="338">
        <v>29</v>
      </c>
      <c r="E55" s="338">
        <v>67</v>
      </c>
      <c r="F55" s="338">
        <v>4</v>
      </c>
      <c r="G55" s="338">
        <v>26.87</v>
      </c>
      <c r="H55" s="338">
        <v>68.48</v>
      </c>
      <c r="I55" s="338">
        <v>4.6500000000000004</v>
      </c>
      <c r="J55" s="407">
        <v>20.83</v>
      </c>
      <c r="K55" s="407">
        <v>73.28</v>
      </c>
      <c r="L55" s="407">
        <v>5.89</v>
      </c>
    </row>
    <row r="56" spans="1:20" s="63" customFormat="1" ht="24.95" customHeight="1">
      <c r="A56" s="96"/>
      <c r="B56" s="60"/>
      <c r="C56" s="195" t="s">
        <v>216</v>
      </c>
      <c r="D56" s="338">
        <v>15</v>
      </c>
      <c r="E56" s="338">
        <v>77</v>
      </c>
      <c r="F56" s="338">
        <v>8</v>
      </c>
      <c r="G56" s="338">
        <v>15.2</v>
      </c>
      <c r="H56" s="338">
        <v>75.819999999999993</v>
      </c>
      <c r="I56" s="338">
        <v>8.99</v>
      </c>
      <c r="J56" s="407">
        <v>12.5</v>
      </c>
      <c r="K56" s="407">
        <v>77.25</v>
      </c>
      <c r="L56" s="407">
        <v>10.25</v>
      </c>
    </row>
    <row r="57" spans="1:20" s="63" customFormat="1" ht="24.95" customHeight="1">
      <c r="A57" s="96"/>
      <c r="B57" s="60"/>
      <c r="C57" s="199" t="s">
        <v>882</v>
      </c>
      <c r="D57" s="401">
        <v>16.3</v>
      </c>
      <c r="E57" s="401">
        <v>75</v>
      </c>
      <c r="F57" s="401">
        <v>8.6999999999999993</v>
      </c>
      <c r="G57" s="401">
        <v>15.5</v>
      </c>
      <c r="H57" s="401">
        <v>75.05</v>
      </c>
      <c r="I57" s="401">
        <v>9.8000000000000007</v>
      </c>
      <c r="J57" s="486">
        <v>12.11</v>
      </c>
      <c r="K57" s="486">
        <v>76.84</v>
      </c>
      <c r="L57" s="486">
        <v>11.05</v>
      </c>
    </row>
    <row r="58" spans="1:20" s="63" customFormat="1" ht="24.95" customHeight="1">
      <c r="A58" s="96"/>
      <c r="B58" s="60"/>
      <c r="C58" s="834" t="s">
        <v>884</v>
      </c>
      <c r="D58" s="834"/>
      <c r="E58" s="834"/>
      <c r="F58" s="834"/>
      <c r="G58" s="834"/>
      <c r="H58" s="834"/>
      <c r="I58" s="834"/>
      <c r="J58" s="834"/>
      <c r="K58" s="834"/>
      <c r="L58" s="834"/>
    </row>
    <row r="59" spans="1:20" s="63" customFormat="1" ht="24.95" customHeight="1">
      <c r="A59" s="96"/>
      <c r="B59" s="60"/>
      <c r="C59" s="834" t="s">
        <v>217</v>
      </c>
      <c r="D59" s="834"/>
      <c r="E59" s="834"/>
      <c r="F59" s="834"/>
      <c r="G59" s="834"/>
      <c r="H59" s="834"/>
      <c r="I59" s="834"/>
      <c r="J59" s="834"/>
      <c r="K59" s="834"/>
      <c r="L59" s="834"/>
    </row>
    <row r="60" spans="1:20" s="63" customFormat="1" ht="24.95" customHeight="1">
      <c r="A60" s="96"/>
      <c r="B60" s="60"/>
    </row>
    <row r="61" spans="1:20" s="63" customFormat="1" ht="24.95" customHeight="1">
      <c r="A61" s="96"/>
      <c r="B61" s="60"/>
      <c r="C61" s="400" t="s">
        <v>887</v>
      </c>
    </row>
    <row r="62" spans="1:20" s="63" customFormat="1" ht="24.95" customHeight="1">
      <c r="A62" s="96"/>
      <c r="B62" s="60"/>
      <c r="C62" s="848" t="s">
        <v>734</v>
      </c>
      <c r="D62" s="850">
        <v>2022</v>
      </c>
      <c r="E62" s="850"/>
      <c r="F62" s="850"/>
      <c r="G62" s="850"/>
      <c r="H62" s="850"/>
      <c r="I62" s="850">
        <v>2023</v>
      </c>
      <c r="J62" s="850"/>
      <c r="K62" s="850"/>
      <c r="L62" s="850"/>
      <c r="M62" s="850"/>
      <c r="N62" s="850"/>
      <c r="O62" s="847">
        <v>2024</v>
      </c>
      <c r="P62" s="847"/>
      <c r="Q62" s="847"/>
      <c r="R62" s="847"/>
      <c r="S62" s="847"/>
      <c r="T62" s="847"/>
    </row>
    <row r="63" spans="1:20" s="63" customFormat="1" ht="24.95" customHeight="1" thickBot="1">
      <c r="A63" s="96"/>
      <c r="B63" s="60"/>
      <c r="C63" s="849"/>
      <c r="D63" s="458" t="s">
        <v>221</v>
      </c>
      <c r="E63" s="458" t="s">
        <v>222</v>
      </c>
      <c r="F63" s="458" t="s">
        <v>223</v>
      </c>
      <c r="G63" s="458" t="s">
        <v>224</v>
      </c>
      <c r="H63" s="458" t="s">
        <v>225</v>
      </c>
      <c r="I63" s="458" t="s">
        <v>221</v>
      </c>
      <c r="J63" s="458" t="s">
        <v>222</v>
      </c>
      <c r="K63" s="458" t="s">
        <v>223</v>
      </c>
      <c r="L63" s="458" t="s">
        <v>224</v>
      </c>
      <c r="M63" s="458" t="s">
        <v>225</v>
      </c>
      <c r="N63" s="458" t="s">
        <v>226</v>
      </c>
      <c r="O63" s="459" t="s">
        <v>221</v>
      </c>
      <c r="P63" s="459" t="s">
        <v>222</v>
      </c>
      <c r="Q63" s="459" t="s">
        <v>223</v>
      </c>
      <c r="R63" s="459" t="s">
        <v>224</v>
      </c>
      <c r="S63" s="459" t="s">
        <v>225</v>
      </c>
      <c r="T63" s="459" t="s">
        <v>226</v>
      </c>
    </row>
    <row r="64" spans="1:20" s="63" customFormat="1" ht="24.95" customHeight="1">
      <c r="A64" s="96"/>
      <c r="B64" s="60"/>
      <c r="C64" s="195" t="s">
        <v>210</v>
      </c>
      <c r="D64" s="478">
        <v>100</v>
      </c>
      <c r="E64" s="478">
        <v>0</v>
      </c>
      <c r="F64" s="478">
        <v>0</v>
      </c>
      <c r="G64" s="478">
        <v>0</v>
      </c>
      <c r="H64" s="478">
        <v>0</v>
      </c>
      <c r="I64" s="478">
        <v>100</v>
      </c>
      <c r="J64" s="478">
        <v>0</v>
      </c>
      <c r="K64" s="478">
        <v>0</v>
      </c>
      <c r="L64" s="478">
        <v>0</v>
      </c>
      <c r="M64" s="478">
        <v>0</v>
      </c>
      <c r="N64" s="478">
        <v>0</v>
      </c>
      <c r="O64" s="479">
        <v>100</v>
      </c>
      <c r="P64" s="479">
        <v>0</v>
      </c>
      <c r="Q64" s="479">
        <v>0</v>
      </c>
      <c r="R64" s="479">
        <v>0</v>
      </c>
      <c r="S64" s="479">
        <v>0</v>
      </c>
      <c r="T64" s="479">
        <v>0</v>
      </c>
    </row>
    <row r="65" spans="1:20" s="63" customFormat="1" ht="24.95" customHeight="1">
      <c r="A65" s="96"/>
      <c r="B65" s="60"/>
      <c r="C65" s="195" t="s">
        <v>211</v>
      </c>
      <c r="D65" s="478">
        <v>87</v>
      </c>
      <c r="E65" s="478">
        <v>0</v>
      </c>
      <c r="F65" s="478">
        <v>13</v>
      </c>
      <c r="G65" s="478">
        <v>0</v>
      </c>
      <c r="H65" s="478">
        <v>0</v>
      </c>
      <c r="I65" s="478">
        <v>75</v>
      </c>
      <c r="J65" s="478">
        <v>0</v>
      </c>
      <c r="K65" s="478">
        <v>18.75</v>
      </c>
      <c r="L65" s="478">
        <v>0</v>
      </c>
      <c r="M65" s="478">
        <v>0</v>
      </c>
      <c r="N65" s="478">
        <v>6.25</v>
      </c>
      <c r="O65" s="479">
        <v>60</v>
      </c>
      <c r="P65" s="479">
        <v>0</v>
      </c>
      <c r="Q65" s="479">
        <v>35</v>
      </c>
      <c r="R65" s="479">
        <v>0</v>
      </c>
      <c r="S65" s="479">
        <v>0</v>
      </c>
      <c r="T65" s="479">
        <v>5</v>
      </c>
    </row>
    <row r="66" spans="1:20" s="63" customFormat="1" ht="24.95" customHeight="1">
      <c r="A66" s="96"/>
      <c r="B66" s="82"/>
      <c r="C66" s="195" t="s">
        <v>212</v>
      </c>
      <c r="D66" s="478">
        <v>73</v>
      </c>
      <c r="E66" s="478">
        <v>0</v>
      </c>
      <c r="F66" s="478">
        <v>15</v>
      </c>
      <c r="G66" s="478">
        <v>0</v>
      </c>
      <c r="H66" s="478">
        <v>0</v>
      </c>
      <c r="I66" s="478">
        <v>76.61</v>
      </c>
      <c r="J66" s="478">
        <v>0</v>
      </c>
      <c r="K66" s="478">
        <v>16.13</v>
      </c>
      <c r="L66" s="478">
        <v>0.81</v>
      </c>
      <c r="M66" s="478">
        <v>0</v>
      </c>
      <c r="N66" s="478">
        <v>6.45</v>
      </c>
      <c r="O66" s="479">
        <v>68.849999999999994</v>
      </c>
      <c r="P66" s="479">
        <v>1.45</v>
      </c>
      <c r="Q66" s="479">
        <v>22.46</v>
      </c>
      <c r="R66" s="479">
        <v>0.72</v>
      </c>
      <c r="S66" s="479">
        <v>0</v>
      </c>
      <c r="T66" s="479">
        <v>6.52</v>
      </c>
    </row>
    <row r="67" spans="1:20" s="63" customFormat="1" ht="24.95" customHeight="1">
      <c r="A67" s="96"/>
      <c r="B67" s="82"/>
      <c r="C67" s="195" t="s">
        <v>213</v>
      </c>
      <c r="D67" s="478">
        <v>74</v>
      </c>
      <c r="E67" s="478">
        <v>2</v>
      </c>
      <c r="F67" s="478">
        <v>13</v>
      </c>
      <c r="G67" s="478">
        <v>2</v>
      </c>
      <c r="H67" s="478">
        <v>0</v>
      </c>
      <c r="I67" s="478">
        <v>71.94</v>
      </c>
      <c r="J67" s="478">
        <v>5.76</v>
      </c>
      <c r="K67" s="478">
        <v>17.260000000000002</v>
      </c>
      <c r="L67" s="478">
        <v>2.16</v>
      </c>
      <c r="M67" s="478">
        <v>0</v>
      </c>
      <c r="N67" s="478">
        <v>2.88</v>
      </c>
      <c r="O67" s="479">
        <v>69.7</v>
      </c>
      <c r="P67" s="479">
        <v>3.64</v>
      </c>
      <c r="Q67" s="479">
        <v>20</v>
      </c>
      <c r="R67" s="479">
        <v>1.21</v>
      </c>
      <c r="S67" s="479">
        <v>1.21</v>
      </c>
      <c r="T67" s="479">
        <v>4.24</v>
      </c>
    </row>
    <row r="68" spans="1:20" s="63" customFormat="1" ht="24.95" customHeight="1">
      <c r="A68" s="96"/>
      <c r="B68" s="82"/>
      <c r="C68" s="195" t="s">
        <v>214</v>
      </c>
      <c r="D68" s="478">
        <v>65</v>
      </c>
      <c r="E68" s="478">
        <v>3</v>
      </c>
      <c r="F68" s="478">
        <v>23</v>
      </c>
      <c r="G68" s="478">
        <v>1</v>
      </c>
      <c r="H68" s="478">
        <v>0</v>
      </c>
      <c r="I68" s="478">
        <v>71.72</v>
      </c>
      <c r="J68" s="478">
        <v>3.03</v>
      </c>
      <c r="K68" s="478">
        <v>21.21</v>
      </c>
      <c r="L68" s="478">
        <v>1.01</v>
      </c>
      <c r="M68" s="478">
        <v>0</v>
      </c>
      <c r="N68" s="478">
        <v>3.03</v>
      </c>
      <c r="O68" s="479">
        <v>62.07</v>
      </c>
      <c r="P68" s="479">
        <v>3.48</v>
      </c>
      <c r="Q68" s="479">
        <v>28.45</v>
      </c>
      <c r="R68" s="479">
        <v>0.86</v>
      </c>
      <c r="S68" s="479">
        <v>0</v>
      </c>
      <c r="T68" s="479">
        <v>5.17</v>
      </c>
    </row>
    <row r="69" spans="1:20" s="63" customFormat="1" ht="24.95" customHeight="1">
      <c r="A69" s="96"/>
      <c r="B69" s="82"/>
      <c r="C69" s="195" t="s">
        <v>215</v>
      </c>
      <c r="D69" s="478">
        <v>51</v>
      </c>
      <c r="E69" s="478">
        <v>6</v>
      </c>
      <c r="F69" s="478">
        <v>31</v>
      </c>
      <c r="G69" s="478">
        <v>2.5</v>
      </c>
      <c r="H69" s="478">
        <v>0.5</v>
      </c>
      <c r="I69" s="478">
        <v>54.14</v>
      </c>
      <c r="J69" s="478">
        <v>5.66</v>
      </c>
      <c r="K69" s="478">
        <v>33.94</v>
      </c>
      <c r="L69" s="478">
        <v>2.42</v>
      </c>
      <c r="M69" s="478">
        <v>0.4</v>
      </c>
      <c r="N69" s="478">
        <v>3.44</v>
      </c>
      <c r="O69" s="479">
        <v>55.2</v>
      </c>
      <c r="P69" s="479">
        <v>6.48</v>
      </c>
      <c r="Q69" s="479">
        <v>35.17</v>
      </c>
      <c r="R69" s="479">
        <v>1.57</v>
      </c>
      <c r="S69" s="479">
        <v>0.2</v>
      </c>
      <c r="T69" s="479">
        <v>1.38</v>
      </c>
    </row>
    <row r="70" spans="1:20" s="63" customFormat="1" ht="24.95" customHeight="1">
      <c r="A70" s="96"/>
      <c r="B70" s="82"/>
      <c r="C70" s="195" t="s">
        <v>216</v>
      </c>
      <c r="D70" s="478">
        <v>32</v>
      </c>
      <c r="E70" s="478">
        <v>8</v>
      </c>
      <c r="F70" s="478">
        <v>51</v>
      </c>
      <c r="G70" s="478">
        <v>3</v>
      </c>
      <c r="H70" s="478">
        <v>0</v>
      </c>
      <c r="I70" s="478">
        <v>31.7</v>
      </c>
      <c r="J70" s="478">
        <v>9.48</v>
      </c>
      <c r="K70" s="478">
        <v>50.82</v>
      </c>
      <c r="L70" s="478">
        <v>2.78</v>
      </c>
      <c r="M70" s="478">
        <v>0</v>
      </c>
      <c r="N70" s="478">
        <v>5.22</v>
      </c>
      <c r="O70" s="479">
        <v>29.11</v>
      </c>
      <c r="P70" s="479">
        <v>8.61</v>
      </c>
      <c r="Q70" s="479">
        <v>56.41</v>
      </c>
      <c r="R70" s="479">
        <v>2.42</v>
      </c>
      <c r="S70" s="479">
        <v>0.22</v>
      </c>
      <c r="T70" s="479">
        <v>3.23</v>
      </c>
    </row>
    <row r="71" spans="1:20" s="482" customFormat="1" ht="24.95" customHeight="1">
      <c r="A71" s="480"/>
      <c r="B71" s="483"/>
      <c r="C71" s="199" t="s">
        <v>882</v>
      </c>
      <c r="D71" s="485">
        <v>46.8</v>
      </c>
      <c r="E71" s="485">
        <v>5.8</v>
      </c>
      <c r="F71" s="485">
        <v>37.200000000000003</v>
      </c>
      <c r="G71" s="485">
        <v>2.2000000000000002</v>
      </c>
      <c r="H71" s="485">
        <v>0.1</v>
      </c>
      <c r="I71" s="485">
        <v>49.13</v>
      </c>
      <c r="J71" s="485">
        <v>6.32</v>
      </c>
      <c r="K71" s="485">
        <v>37.65</v>
      </c>
      <c r="L71" s="485">
        <v>2.2599999999999998</v>
      </c>
      <c r="M71" s="485">
        <v>0.13</v>
      </c>
      <c r="N71" s="485">
        <v>4.51</v>
      </c>
      <c r="O71" s="487">
        <v>45.34</v>
      </c>
      <c r="P71" s="487">
        <v>6.61</v>
      </c>
      <c r="Q71" s="487">
        <v>42.74</v>
      </c>
      <c r="R71" s="487">
        <v>1.84</v>
      </c>
      <c r="S71" s="487">
        <v>0.27</v>
      </c>
      <c r="T71" s="487">
        <v>3.2</v>
      </c>
    </row>
    <row r="72" spans="1:20" s="63" customFormat="1" ht="24.95" customHeight="1">
      <c r="A72" s="96"/>
      <c r="B72" s="60"/>
      <c r="C72" s="834" t="s">
        <v>884</v>
      </c>
      <c r="D72" s="834"/>
      <c r="E72" s="834"/>
      <c r="F72" s="834"/>
      <c r="G72" s="834"/>
      <c r="H72" s="834"/>
      <c r="I72" s="834"/>
    </row>
    <row r="73" spans="1:20" s="63" customFormat="1" ht="24.95" customHeight="1">
      <c r="A73" s="96"/>
      <c r="B73" s="60"/>
      <c r="C73" s="834" t="s">
        <v>217</v>
      </c>
      <c r="D73" s="834"/>
      <c r="E73" s="834"/>
      <c r="F73" s="834"/>
      <c r="G73" s="834"/>
      <c r="H73" s="834"/>
      <c r="I73" s="834"/>
    </row>
    <row r="74" spans="1:20" s="63" customFormat="1" ht="24.95" customHeight="1">
      <c r="A74" s="96"/>
      <c r="B74" s="60"/>
      <c r="C74" s="58"/>
    </row>
    <row r="75" spans="1:20" s="63" customFormat="1" ht="24.95" customHeight="1">
      <c r="A75" s="96"/>
      <c r="B75" s="60"/>
      <c r="C75" s="400" t="s">
        <v>888</v>
      </c>
    </row>
    <row r="76" spans="1:20" s="63" customFormat="1" ht="24.95" customHeight="1" thickBot="1">
      <c r="A76" s="96"/>
      <c r="B76" s="60"/>
      <c r="C76" s="436" t="s">
        <v>734</v>
      </c>
      <c r="D76" s="458">
        <v>2022</v>
      </c>
      <c r="E76" s="458">
        <v>2023</v>
      </c>
      <c r="F76" s="459">
        <v>2024</v>
      </c>
    </row>
    <row r="77" spans="1:20" s="63" customFormat="1" ht="24.95" customHeight="1">
      <c r="A77" s="96"/>
      <c r="B77" s="82"/>
      <c r="C77" s="207" t="s">
        <v>210</v>
      </c>
      <c r="D77" s="476">
        <v>0</v>
      </c>
      <c r="E77" s="476">
        <v>0</v>
      </c>
      <c r="F77" s="477">
        <v>0</v>
      </c>
    </row>
    <row r="78" spans="1:20" s="63" customFormat="1" ht="24.95" customHeight="1">
      <c r="A78" s="96"/>
      <c r="B78" s="60"/>
      <c r="C78" s="440" t="s">
        <v>211</v>
      </c>
      <c r="D78" s="476">
        <v>0</v>
      </c>
      <c r="E78" s="338">
        <v>9.1</v>
      </c>
      <c r="F78" s="407">
        <v>8.33</v>
      </c>
    </row>
    <row r="79" spans="1:20" s="63" customFormat="1" ht="24.95" customHeight="1">
      <c r="A79" s="96"/>
      <c r="B79" s="60"/>
      <c r="C79" s="440" t="s">
        <v>212</v>
      </c>
      <c r="D79" s="476">
        <v>0</v>
      </c>
      <c r="E79" s="338">
        <v>1.49</v>
      </c>
      <c r="F79" s="407">
        <v>1.85</v>
      </c>
    </row>
    <row r="80" spans="1:20" s="63" customFormat="1" ht="24.95" customHeight="1">
      <c r="A80" s="96"/>
      <c r="B80" s="60"/>
      <c r="C80" s="207" t="s">
        <v>227</v>
      </c>
      <c r="D80" s="476">
        <v>0</v>
      </c>
      <c r="E80" s="476">
        <v>0</v>
      </c>
      <c r="F80" s="477">
        <v>0</v>
      </c>
    </row>
    <row r="81" spans="1:16" s="63" customFormat="1" ht="24.95" customHeight="1">
      <c r="A81" s="285"/>
      <c r="B81" s="60"/>
      <c r="C81" s="440" t="s">
        <v>214</v>
      </c>
      <c r="D81" s="338">
        <v>2.6</v>
      </c>
      <c r="E81" s="338">
        <v>4.62</v>
      </c>
      <c r="F81" s="407">
        <v>1.56</v>
      </c>
    </row>
    <row r="82" spans="1:16" s="63" customFormat="1" ht="24.95" customHeight="1">
      <c r="A82" s="285"/>
      <c r="B82" s="60"/>
      <c r="C82" s="440" t="s">
        <v>215</v>
      </c>
      <c r="D82" s="338">
        <v>3.23</v>
      </c>
      <c r="E82" s="338">
        <v>4.37</v>
      </c>
      <c r="F82" s="407">
        <v>5.98</v>
      </c>
    </row>
    <row r="83" spans="1:16" s="63" customFormat="1" ht="24.95" customHeight="1">
      <c r="A83" s="285"/>
      <c r="B83" s="60"/>
      <c r="C83" s="440" t="s">
        <v>216</v>
      </c>
      <c r="D83" s="338">
        <v>0.87</v>
      </c>
      <c r="E83" s="338">
        <v>1.01</v>
      </c>
      <c r="F83" s="407">
        <v>2.2200000000000002</v>
      </c>
    </row>
    <row r="84" spans="1:16" s="63" customFormat="1" ht="24.95" customHeight="1">
      <c r="A84" s="285"/>
      <c r="B84" s="60"/>
      <c r="C84" s="210" t="s">
        <v>882</v>
      </c>
      <c r="D84" s="401">
        <v>1.5</v>
      </c>
      <c r="E84" s="401">
        <v>2.444</v>
      </c>
      <c r="F84" s="486">
        <v>3.41</v>
      </c>
    </row>
    <row r="85" spans="1:16" s="63" customFormat="1" ht="24.95" customHeight="1">
      <c r="A85" s="285"/>
      <c r="B85" s="60"/>
      <c r="C85" s="834" t="s">
        <v>884</v>
      </c>
      <c r="D85" s="834"/>
      <c r="E85" s="834"/>
      <c r="F85" s="834"/>
    </row>
    <row r="86" spans="1:16" s="63" customFormat="1" ht="24.95" customHeight="1">
      <c r="A86" s="285"/>
      <c r="B86" s="60"/>
      <c r="C86" s="834" t="s">
        <v>217</v>
      </c>
      <c r="D86" s="834"/>
      <c r="E86" s="834"/>
      <c r="F86" s="834"/>
    </row>
    <row r="87" spans="1:16" s="63" customFormat="1" ht="24.95" customHeight="1">
      <c r="A87" s="285"/>
      <c r="B87" s="60"/>
      <c r="C87" s="58"/>
    </row>
    <row r="88" spans="1:16" s="63" customFormat="1" ht="24.95" customHeight="1">
      <c r="A88" s="285"/>
      <c r="B88" s="60"/>
      <c r="C88" s="435" t="str">
        <f>Índice!D89</f>
        <v>GRI 405-2</v>
      </c>
      <c r="D88" s="843" t="str">
        <f>Índice!E89</f>
        <v>Proporção entre o salário-base e a remuneração recebidos pelas mulheres e aqueles recebidos pelos homens</v>
      </c>
      <c r="E88" s="844"/>
      <c r="F88" s="844"/>
      <c r="G88" s="844"/>
      <c r="H88" s="844"/>
      <c r="I88" s="844"/>
    </row>
    <row r="89" spans="1:16" s="63" customFormat="1" ht="24.95" customHeight="1">
      <c r="A89" s="285"/>
      <c r="B89" s="60"/>
      <c r="C89" s="851" t="s">
        <v>228</v>
      </c>
      <c r="D89" s="851"/>
      <c r="E89" s="851"/>
      <c r="F89" s="851"/>
      <c r="G89" s="851"/>
      <c r="H89" s="851"/>
      <c r="I89" s="851"/>
      <c r="J89" s="85"/>
      <c r="K89" s="85"/>
      <c r="L89" s="85"/>
      <c r="M89" s="715"/>
      <c r="N89" s="716"/>
      <c r="O89" s="716"/>
      <c r="P89" s="716"/>
    </row>
    <row r="90" spans="1:16" s="63" customFormat="1" ht="24.95" customHeight="1">
      <c r="A90" s="285"/>
      <c r="B90" s="60"/>
      <c r="C90" s="718"/>
      <c r="D90" s="718"/>
      <c r="E90" s="718"/>
      <c r="F90" s="718"/>
      <c r="G90" s="718"/>
      <c r="H90" s="718"/>
      <c r="I90" s="718"/>
      <c r="J90" s="87"/>
      <c r="K90" s="87"/>
      <c r="L90" s="87"/>
      <c r="M90" s="710"/>
      <c r="N90" s="711"/>
      <c r="O90" s="711"/>
      <c r="P90" s="711"/>
    </row>
    <row r="91" spans="1:16" s="63" customFormat="1" ht="24.95" customHeight="1">
      <c r="A91" s="285"/>
      <c r="B91" s="60"/>
      <c r="C91" s="718"/>
      <c r="D91" s="718"/>
      <c r="E91" s="718"/>
      <c r="F91" s="718"/>
      <c r="G91" s="718"/>
      <c r="H91" s="718"/>
      <c r="I91" s="718"/>
      <c r="J91" s="87"/>
      <c r="K91" s="87"/>
      <c r="L91" s="87"/>
      <c r="M91" s="710"/>
      <c r="N91" s="711"/>
      <c r="O91" s="711"/>
      <c r="P91" s="711"/>
    </row>
    <row r="92" spans="1:16" s="63" customFormat="1" ht="24.95" customHeight="1">
      <c r="A92" s="285"/>
      <c r="B92" s="60"/>
      <c r="C92" s="744" t="s">
        <v>883</v>
      </c>
      <c r="D92" s="744"/>
      <c r="E92" s="744"/>
      <c r="F92" s="744"/>
      <c r="G92" s="744"/>
      <c r="H92" s="744"/>
      <c r="I92" s="744"/>
      <c r="J92" s="87"/>
      <c r="K92" s="87"/>
      <c r="L92" s="87"/>
      <c r="M92" s="710"/>
      <c r="N92" s="711"/>
      <c r="O92" s="711"/>
      <c r="P92" s="711"/>
    </row>
    <row r="93" spans="1:16" s="63" customFormat="1" ht="24.95" customHeight="1" thickBot="1">
      <c r="A93" s="285"/>
      <c r="B93" s="60"/>
      <c r="C93" s="436" t="s">
        <v>734</v>
      </c>
      <c r="D93" s="458">
        <v>2022</v>
      </c>
      <c r="E93" s="458">
        <v>2023</v>
      </c>
      <c r="F93" s="459">
        <v>2024</v>
      </c>
    </row>
    <row r="94" spans="1:16" s="63" customFormat="1" ht="24.95" customHeight="1">
      <c r="A94" s="285"/>
      <c r="B94" s="60"/>
      <c r="C94" s="207" t="s">
        <v>211</v>
      </c>
      <c r="D94" s="476">
        <v>-12.5</v>
      </c>
      <c r="E94" s="476">
        <v>-11.5</v>
      </c>
      <c r="F94" s="477">
        <v>-8.8800000000000008</v>
      </c>
    </row>
    <row r="95" spans="1:16" s="63" customFormat="1" ht="24.95" customHeight="1">
      <c r="A95" s="285"/>
      <c r="B95" s="60"/>
      <c r="C95" s="440" t="s">
        <v>212</v>
      </c>
      <c r="D95" s="476">
        <v>-1.3</v>
      </c>
      <c r="E95" s="476">
        <v>-6.3</v>
      </c>
      <c r="F95" s="477">
        <v>-7.64</v>
      </c>
    </row>
    <row r="96" spans="1:16" s="63" customFormat="1" ht="24.95" customHeight="1">
      <c r="A96" s="285"/>
      <c r="B96" s="60"/>
      <c r="C96" s="440" t="s">
        <v>213</v>
      </c>
      <c r="D96" s="476">
        <v>-9.3000000000000007</v>
      </c>
      <c r="E96" s="476">
        <v>-4.5</v>
      </c>
      <c r="F96" s="477">
        <v>0.61</v>
      </c>
    </row>
    <row r="97" spans="1:13" s="63" customFormat="1" ht="24.95" customHeight="1">
      <c r="A97" s="285"/>
      <c r="B97" s="82"/>
      <c r="C97" s="207" t="s">
        <v>214</v>
      </c>
      <c r="D97" s="476">
        <v>-2.4</v>
      </c>
      <c r="E97" s="476">
        <v>0</v>
      </c>
      <c r="F97" s="477">
        <v>3.14</v>
      </c>
    </row>
    <row r="98" spans="1:13" s="63" customFormat="1" ht="24.95" customHeight="1">
      <c r="A98" s="285"/>
      <c r="B98" s="82"/>
      <c r="C98" s="440" t="s">
        <v>215</v>
      </c>
      <c r="D98" s="476">
        <v>-1.8</v>
      </c>
      <c r="E98" s="476">
        <v>-6.3</v>
      </c>
      <c r="F98" s="477">
        <v>-1.1000000000000001</v>
      </c>
    </row>
    <row r="99" spans="1:13" s="63" customFormat="1" ht="24.95" customHeight="1">
      <c r="A99" s="285"/>
      <c r="B99" s="82"/>
      <c r="C99" s="440" t="s">
        <v>216</v>
      </c>
      <c r="D99" s="476">
        <v>-3.6</v>
      </c>
      <c r="E99" s="476">
        <v>-1.8</v>
      </c>
      <c r="F99" s="477">
        <v>-2.77</v>
      </c>
    </row>
    <row r="100" spans="1:13" s="63" customFormat="1" ht="24.95" customHeight="1">
      <c r="A100" s="285"/>
      <c r="B100" s="82"/>
      <c r="C100" s="829" t="s">
        <v>889</v>
      </c>
      <c r="D100" s="829"/>
      <c r="E100" s="829"/>
      <c r="F100" s="829"/>
      <c r="G100" s="417"/>
      <c r="H100" s="417"/>
      <c r="I100" s="417"/>
      <c r="J100" s="417"/>
      <c r="K100" s="417"/>
      <c r="L100" s="417"/>
      <c r="M100" s="406"/>
    </row>
    <row r="101" spans="1:13" s="63" customFormat="1" ht="24.95" customHeight="1">
      <c r="A101" s="285"/>
      <c r="B101" s="61"/>
      <c r="C101" s="829"/>
      <c r="D101" s="829"/>
      <c r="E101" s="829"/>
      <c r="F101" s="829"/>
    </row>
    <row r="102" spans="1:13" s="63" customFormat="1" ht="24.95" customHeight="1">
      <c r="A102" s="285"/>
      <c r="B102" s="61"/>
      <c r="C102" s="829"/>
      <c r="D102" s="829"/>
      <c r="E102" s="829"/>
      <c r="F102" s="829"/>
    </row>
    <row r="103" spans="1:13" s="63" customFormat="1" ht="24.95" customHeight="1">
      <c r="A103" s="285"/>
      <c r="B103" s="61"/>
      <c r="C103" s="829"/>
      <c r="D103" s="829"/>
      <c r="E103" s="829"/>
      <c r="F103" s="829"/>
    </row>
    <row r="104" spans="1:13" s="63" customFormat="1" ht="24.95" customHeight="1">
      <c r="A104" s="285"/>
      <c r="B104" s="61"/>
    </row>
    <row r="105" spans="1:13" s="63" customFormat="1" ht="24.95" customHeight="1">
      <c r="A105" s="285"/>
      <c r="B105" s="61"/>
    </row>
    <row r="106" spans="1:13" s="63" customFormat="1" ht="24.95" customHeight="1">
      <c r="A106" s="285"/>
      <c r="B106" s="61"/>
    </row>
    <row r="107" spans="1:13" s="63" customFormat="1" ht="24.95" customHeight="1">
      <c r="A107" s="285"/>
      <c r="B107" s="61"/>
    </row>
    <row r="108" spans="1:13" s="63" customFormat="1" ht="24.95" customHeight="1">
      <c r="A108" s="285"/>
      <c r="B108" s="61"/>
    </row>
    <row r="109" spans="1:13" s="63" customFormat="1" ht="24.95" customHeight="1">
      <c r="A109" s="285"/>
      <c r="B109" s="61"/>
    </row>
    <row r="110" spans="1:13" s="63" customFormat="1" ht="24.95" customHeight="1">
      <c r="A110" s="285"/>
      <c r="B110" s="61"/>
    </row>
    <row r="111" spans="1:13" s="63" customFormat="1" ht="24.95" customHeight="1">
      <c r="A111" s="285"/>
      <c r="B111" s="61"/>
    </row>
    <row r="112" spans="1:13" s="63" customFormat="1" ht="24.95" customHeight="1">
      <c r="A112" s="285"/>
      <c r="B112" s="61"/>
    </row>
    <row r="113" spans="1:2" s="63" customFormat="1" ht="24.95" customHeight="1">
      <c r="A113" s="285"/>
      <c r="B113" s="61"/>
    </row>
    <row r="114" spans="1:2" s="63" customFormat="1" ht="24.95" customHeight="1">
      <c r="A114" s="285"/>
      <c r="B114" s="61"/>
    </row>
    <row r="115" spans="1:2" s="63" customFormat="1" ht="24.95" customHeight="1">
      <c r="A115" s="285"/>
      <c r="B115" s="61"/>
    </row>
    <row r="116" spans="1:2" s="63" customFormat="1" ht="24.95" customHeight="1">
      <c r="A116" s="285"/>
      <c r="B116" s="61"/>
    </row>
    <row r="117" spans="1:2" s="63" customFormat="1" ht="24.95" customHeight="1">
      <c r="A117" s="285"/>
      <c r="B117" s="61"/>
    </row>
    <row r="118" spans="1:2" s="63" customFormat="1" ht="24.95" customHeight="1">
      <c r="A118" s="285"/>
      <c r="B118" s="61"/>
    </row>
    <row r="119" spans="1:2" s="63" customFormat="1" ht="24.95" customHeight="1">
      <c r="A119" s="285"/>
      <c r="B119" s="61"/>
    </row>
    <row r="120" spans="1:2" s="63" customFormat="1" ht="24.95" customHeight="1">
      <c r="A120" s="285"/>
      <c r="B120" s="61"/>
    </row>
    <row r="121" spans="1:2" s="63" customFormat="1" ht="24.95" customHeight="1">
      <c r="A121" s="285"/>
      <c r="B121" s="61"/>
    </row>
    <row r="122" spans="1:2" s="63" customFormat="1" ht="24.95" customHeight="1">
      <c r="A122" s="285"/>
      <c r="B122" s="61"/>
    </row>
    <row r="123" spans="1:2" s="63" customFormat="1" ht="24.95" customHeight="1">
      <c r="A123" s="285"/>
      <c r="B123" s="61"/>
    </row>
    <row r="124" spans="1:2" s="63" customFormat="1" ht="24.95" customHeight="1">
      <c r="A124" s="285"/>
      <c r="B124" s="61"/>
    </row>
    <row r="125" spans="1:2" s="63" customFormat="1" ht="24.95" customHeight="1">
      <c r="A125" s="285"/>
      <c r="B125" s="61"/>
    </row>
    <row r="126" spans="1:2" s="63" customFormat="1" ht="24.95" customHeight="1">
      <c r="A126" s="285"/>
      <c r="B126" s="61"/>
    </row>
    <row r="127" spans="1:2" s="63" customFormat="1" ht="24.95" customHeight="1">
      <c r="A127" s="285"/>
      <c r="B127" s="61"/>
    </row>
    <row r="128" spans="1:2" s="63" customFormat="1" ht="24.95" customHeight="1">
      <c r="A128" s="285"/>
      <c r="B128" s="61"/>
    </row>
    <row r="129" spans="1:2" s="63" customFormat="1" ht="24.95" customHeight="1">
      <c r="A129" s="285"/>
      <c r="B129" s="61"/>
    </row>
    <row r="130" spans="1:2" ht="15" customHeight="1"/>
    <row r="131" spans="1:2" ht="15" customHeight="1"/>
    <row r="132" spans="1:2" ht="15" customHeight="1"/>
    <row r="133" spans="1:2" ht="15" customHeight="1"/>
    <row r="134" spans="1:2" ht="15" customHeight="1"/>
    <row r="135" spans="1:2" ht="15" customHeight="1"/>
    <row r="136" spans="1:2" ht="15" customHeight="1"/>
    <row r="137" spans="1:2" ht="15" customHeight="1"/>
    <row r="138" spans="1:2" ht="15" customHeight="1"/>
    <row r="139" spans="1:2" ht="15" customHeight="1"/>
    <row r="140" spans="1:2" ht="15" customHeight="1"/>
    <row r="141" spans="1:2" ht="15" customHeight="1"/>
    <row r="142" spans="1:2" ht="15" customHeight="1"/>
    <row r="143" spans="1:2" ht="15" customHeight="1"/>
    <row r="144" spans="1:2"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ht="15" customHeight="1"/>
    <row r="802" ht="15" customHeight="1"/>
    <row r="803" ht="15" customHeight="1"/>
    <row r="804" ht="15" customHeight="1"/>
    <row r="805" ht="15" customHeight="1"/>
    <row r="806" ht="15" customHeight="1"/>
    <row r="807" ht="15" customHeight="1"/>
    <row r="808" ht="15" customHeight="1"/>
    <row r="809" ht="15" customHeight="1"/>
    <row r="810" ht="15" customHeight="1"/>
    <row r="811" ht="15" customHeight="1"/>
    <row r="812" ht="15" customHeight="1"/>
    <row r="813" ht="15" customHeight="1"/>
    <row r="814" ht="15" customHeight="1"/>
    <row r="815" ht="15" customHeight="1"/>
    <row r="816" ht="15" customHeight="1"/>
    <row r="817" ht="15" customHeight="1"/>
    <row r="818" ht="15" customHeight="1"/>
    <row r="819" ht="15" customHeight="1"/>
    <row r="820" ht="15" customHeight="1"/>
    <row r="821" ht="15" customHeight="1"/>
    <row r="822" ht="15" customHeight="1"/>
    <row r="823" ht="15" customHeight="1"/>
    <row r="824" ht="15" customHeight="1"/>
    <row r="825" ht="15" customHeight="1"/>
    <row r="826" ht="15" customHeight="1"/>
    <row r="827" ht="15" customHeight="1"/>
    <row r="828" ht="15" customHeight="1"/>
    <row r="829" ht="15" customHeight="1"/>
    <row r="830" ht="15" customHeight="1"/>
  </sheetData>
  <sheetProtection algorithmName="SHA-512" hashValue="AKrbkyRX2ztvrOHCvnYferfQQWm75Cnmpv/uEXSRcFjmpo6JXiOXmPs4aLMIgTvnTjPBHXhBD5XmbbuvpCJQOA==" saltValue="ndOwDWCWVcDhnKJBZQh63w==" spinCount="100000" sheet="1" objects="1" scenarios="1" formatColumns="0" formatRows="0" autoFilter="0"/>
  <mergeCells count="34">
    <mergeCell ref="C100:F103"/>
    <mergeCell ref="D6:I6"/>
    <mergeCell ref="C7:I8"/>
    <mergeCell ref="C33:F33"/>
    <mergeCell ref="C20:F20"/>
    <mergeCell ref="C31:E31"/>
    <mergeCell ref="C30:E30"/>
    <mergeCell ref="C48:C49"/>
    <mergeCell ref="D48:F48"/>
    <mergeCell ref="G48:I48"/>
    <mergeCell ref="H34:I34"/>
    <mergeCell ref="F34:G34"/>
    <mergeCell ref="D34:E34"/>
    <mergeCell ref="C34:C35"/>
    <mergeCell ref="C59:I59"/>
    <mergeCell ref="M89:P92"/>
    <mergeCell ref="C62:C63"/>
    <mergeCell ref="D62:H62"/>
    <mergeCell ref="I62:N62"/>
    <mergeCell ref="O62:T62"/>
    <mergeCell ref="C86:F86"/>
    <mergeCell ref="D88:I88"/>
    <mergeCell ref="C89:I91"/>
    <mergeCell ref="C92:I92"/>
    <mergeCell ref="M7:P9"/>
    <mergeCell ref="C44:I44"/>
    <mergeCell ref="C45:I45"/>
    <mergeCell ref="C58:I58"/>
    <mergeCell ref="J58:L58"/>
    <mergeCell ref="J59:L59"/>
    <mergeCell ref="C72:I72"/>
    <mergeCell ref="C73:I73"/>
    <mergeCell ref="C85:F85"/>
    <mergeCell ref="J48:L48"/>
  </mergeCells>
  <hyperlinks>
    <hyperlink ref="E3" location="'Diversidade e inclusão'!C6" display="GRI 405-1" xr:uid="{CA2DC8AD-7ADF-4E47-B8C1-2128AE7D2440}"/>
    <hyperlink ref="F3" location="'Diversidade e inclusão'!C88" display="GRI 405-2" xr:uid="{A46BA435-A23D-4060-8804-54048D616C16}"/>
  </hyperlinks>
  <pageMargins left="0.511811024" right="0.511811024" top="0.78740157499999996" bottom="0.78740157499999996" header="0.31496062000000002" footer="0.31496062000000002"/>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4CFB7-8D2A-405E-AA72-E6B273E91AE4}">
  <sheetPr>
    <tabColor rgb="FF02585C"/>
  </sheetPr>
  <dimension ref="A1:AU723"/>
  <sheetViews>
    <sheetView showGridLines="0" showRowColHeaders="0" zoomScaleNormal="100" workbookViewId="0">
      <pane xSplit="1" ySplit="2" topLeftCell="B3" activePane="bottomRight" state="frozen"/>
      <selection activeCell="C3" sqref="C3"/>
      <selection pane="topRight" activeCell="C3" sqref="C3"/>
      <selection pane="bottomLeft" activeCell="C3" sqref="C3"/>
      <selection pane="bottomRight"/>
    </sheetView>
  </sheetViews>
  <sheetFormatPr defaultColWidth="0" defaultRowHeight="12.75" zeroHeight="1"/>
  <cols>
    <col min="1" max="1" width="33.7109375" style="45" customWidth="1"/>
    <col min="2" max="2" width="3.7109375" style="32" customWidth="1"/>
    <col min="3" max="13" width="20.85546875" style="17" customWidth="1"/>
    <col min="14" max="14" width="14.140625" style="17" customWidth="1"/>
    <col min="15" max="21" width="14.140625" style="17" hidden="1" customWidth="1"/>
    <col min="22" max="23" width="30" style="17" hidden="1" customWidth="1"/>
    <col min="24" max="33" width="18.140625" style="17" hidden="1" customWidth="1"/>
    <col min="34" max="16384" width="0" style="17" hidden="1"/>
  </cols>
  <sheetData>
    <row r="1" spans="1:46" s="62" customFormat="1" ht="24.95" customHeight="1">
      <c r="A1" s="142"/>
      <c r="B1" s="58"/>
      <c r="C1" s="58"/>
      <c r="D1" s="58"/>
      <c r="E1" s="59"/>
      <c r="F1" s="60"/>
      <c r="G1" s="60"/>
      <c r="H1" s="60"/>
      <c r="I1" s="60"/>
      <c r="J1" s="60"/>
      <c r="K1" s="60"/>
      <c r="L1" s="102"/>
      <c r="M1" s="95"/>
      <c r="O1" s="63"/>
      <c r="P1" s="63"/>
      <c r="Q1" s="63"/>
      <c r="R1" s="63"/>
      <c r="S1" s="63"/>
      <c r="T1" s="63"/>
      <c r="U1" s="64"/>
      <c r="V1" s="65"/>
      <c r="W1" s="65"/>
      <c r="X1" s="65"/>
      <c r="Y1" s="65"/>
      <c r="Z1" s="66"/>
      <c r="AA1" s="65"/>
      <c r="AB1" s="65"/>
      <c r="AC1" s="65"/>
      <c r="AD1" s="65"/>
      <c r="AE1" s="65"/>
      <c r="AF1" s="65"/>
      <c r="AG1" s="65"/>
      <c r="AH1" s="65"/>
      <c r="AI1" s="65"/>
      <c r="AJ1" s="65"/>
      <c r="AK1" s="65"/>
      <c r="AL1" s="65"/>
      <c r="AM1" s="65"/>
      <c r="AN1" s="65"/>
      <c r="AO1" s="66"/>
      <c r="AP1" s="65"/>
      <c r="AQ1" s="65"/>
      <c r="AR1" s="65"/>
      <c r="AS1" s="65"/>
    </row>
    <row r="2" spans="1:46" s="62" customFormat="1" ht="24.95" customHeight="1">
      <c r="A2" s="96"/>
      <c r="B2" s="60"/>
      <c r="C2" s="97"/>
      <c r="D2" s="60"/>
      <c r="E2" s="95"/>
      <c r="F2" s="95"/>
      <c r="G2" s="95"/>
      <c r="H2" s="95"/>
      <c r="I2" s="95"/>
      <c r="J2" s="60"/>
      <c r="K2" s="60"/>
      <c r="L2" s="102"/>
      <c r="M2" s="95"/>
      <c r="O2" s="63"/>
      <c r="P2" s="63"/>
      <c r="Q2" s="63"/>
      <c r="R2" s="63"/>
      <c r="S2" s="63"/>
      <c r="T2" s="63"/>
      <c r="U2" s="64"/>
      <c r="V2" s="65"/>
      <c r="W2" s="65"/>
      <c r="X2" s="65"/>
      <c r="Y2" s="65"/>
      <c r="Z2" s="66"/>
      <c r="AA2" s="65"/>
      <c r="AB2" s="65"/>
      <c r="AC2" s="65"/>
      <c r="AD2" s="65"/>
      <c r="AE2" s="65"/>
      <c r="AF2" s="65"/>
      <c r="AG2" s="65"/>
      <c r="AH2" s="65"/>
      <c r="AI2" s="65"/>
      <c r="AJ2" s="65"/>
      <c r="AK2" s="65"/>
      <c r="AL2" s="65"/>
      <c r="AM2" s="65"/>
      <c r="AN2" s="65"/>
      <c r="AO2" s="66"/>
      <c r="AP2" s="65"/>
      <c r="AQ2" s="65"/>
      <c r="AR2" s="65"/>
      <c r="AS2" s="65"/>
    </row>
    <row r="3" spans="1:46" s="62" customFormat="1" ht="24.95" customHeight="1">
      <c r="A3" s="96"/>
      <c r="B3" s="60"/>
      <c r="C3" s="434" t="str">
        <f>Índice!B88</f>
        <v>CAPITAL HUMANO</v>
      </c>
      <c r="D3" s="60"/>
      <c r="E3" s="488" t="s">
        <v>467</v>
      </c>
      <c r="F3" s="488" t="s">
        <v>612</v>
      </c>
      <c r="G3" s="488" t="s">
        <v>613</v>
      </c>
      <c r="H3" s="488" t="s">
        <v>614</v>
      </c>
      <c r="I3" s="488" t="s">
        <v>615</v>
      </c>
      <c r="J3" s="60"/>
      <c r="K3" s="60"/>
      <c r="L3" s="102"/>
      <c r="M3" s="95"/>
      <c r="O3" s="63"/>
      <c r="P3" s="63"/>
      <c r="Q3" s="63"/>
      <c r="R3" s="63"/>
      <c r="S3" s="63"/>
      <c r="T3" s="63"/>
      <c r="U3" s="64"/>
      <c r="V3" s="65"/>
      <c r="W3" s="65"/>
      <c r="X3" s="65"/>
      <c r="Y3" s="65"/>
      <c r="Z3" s="66"/>
      <c r="AA3" s="65"/>
      <c r="AB3" s="65"/>
      <c r="AC3" s="65"/>
      <c r="AD3" s="65"/>
      <c r="AE3" s="65"/>
      <c r="AF3" s="65"/>
      <c r="AG3" s="65"/>
      <c r="AH3" s="65"/>
      <c r="AI3" s="65"/>
      <c r="AJ3" s="65"/>
      <c r="AK3" s="65"/>
      <c r="AL3" s="65"/>
      <c r="AM3" s="65"/>
      <c r="AN3" s="65"/>
      <c r="AO3" s="66"/>
      <c r="AP3" s="65"/>
      <c r="AQ3" s="65"/>
      <c r="AR3" s="65"/>
      <c r="AS3" s="65"/>
    </row>
    <row r="4" spans="1:46" s="62" customFormat="1" ht="24.95" customHeight="1">
      <c r="A4" s="96"/>
      <c r="B4" s="60"/>
      <c r="C4" s="118" t="str">
        <f>Índice!C90</f>
        <v>Saúde, bem-estar e segurança</v>
      </c>
      <c r="D4" s="60"/>
      <c r="E4" s="488" t="s">
        <v>616</v>
      </c>
      <c r="F4" s="488" t="s">
        <v>617</v>
      </c>
      <c r="G4" s="488" t="s">
        <v>618</v>
      </c>
      <c r="H4" s="488" t="s">
        <v>619</v>
      </c>
      <c r="I4" s="488" t="s">
        <v>620</v>
      </c>
      <c r="J4" s="60"/>
      <c r="K4" s="60"/>
      <c r="L4" s="102"/>
      <c r="M4" s="95"/>
      <c r="O4" s="63"/>
      <c r="P4" s="63"/>
      <c r="Q4" s="63"/>
      <c r="R4" s="63"/>
      <c r="S4" s="63"/>
      <c r="T4" s="63"/>
      <c r="U4" s="64"/>
      <c r="V4" s="65"/>
      <c r="W4" s="65"/>
      <c r="X4" s="65"/>
      <c r="Y4" s="65"/>
      <c r="Z4" s="66"/>
      <c r="AA4" s="65"/>
      <c r="AB4" s="65"/>
      <c r="AC4" s="65"/>
      <c r="AD4" s="65"/>
      <c r="AE4" s="65"/>
      <c r="AF4" s="65"/>
      <c r="AG4" s="65"/>
      <c r="AH4" s="65"/>
      <c r="AI4" s="65"/>
      <c r="AJ4" s="65"/>
      <c r="AK4" s="65"/>
      <c r="AL4" s="65"/>
      <c r="AM4" s="65"/>
      <c r="AN4" s="65"/>
      <c r="AO4" s="66"/>
      <c r="AP4" s="65"/>
      <c r="AQ4" s="65"/>
      <c r="AR4" s="65"/>
      <c r="AS4" s="65"/>
    </row>
    <row r="5" spans="1:46" s="62" customFormat="1" ht="24.95" customHeight="1">
      <c r="A5" s="96"/>
      <c r="B5" s="60"/>
      <c r="C5" s="118"/>
      <c r="D5" s="60"/>
      <c r="E5" s="488" t="s">
        <v>621</v>
      </c>
      <c r="F5" s="488" t="s">
        <v>622</v>
      </c>
      <c r="G5" s="488" t="s">
        <v>623</v>
      </c>
      <c r="H5" s="488" t="s">
        <v>624</v>
      </c>
      <c r="I5" s="488" t="s">
        <v>625</v>
      </c>
      <c r="J5" s="60"/>
      <c r="K5" s="60"/>
      <c r="L5" s="102"/>
      <c r="M5" s="95"/>
      <c r="O5" s="63"/>
      <c r="P5" s="63"/>
      <c r="Q5" s="63"/>
      <c r="R5" s="63"/>
      <c r="S5" s="63"/>
      <c r="T5" s="63"/>
      <c r="U5" s="64"/>
      <c r="V5" s="65"/>
      <c r="W5" s="65"/>
      <c r="X5" s="65"/>
      <c r="Y5" s="65"/>
      <c r="Z5" s="66"/>
      <c r="AA5" s="65"/>
      <c r="AB5" s="65"/>
      <c r="AC5" s="65"/>
      <c r="AD5" s="65"/>
      <c r="AE5" s="65"/>
      <c r="AF5" s="65"/>
      <c r="AG5" s="65"/>
      <c r="AH5" s="65"/>
      <c r="AI5" s="65"/>
      <c r="AJ5" s="65"/>
      <c r="AK5" s="65"/>
      <c r="AL5" s="65"/>
      <c r="AM5" s="65"/>
      <c r="AN5" s="65"/>
      <c r="AO5" s="66"/>
      <c r="AP5" s="65"/>
      <c r="AQ5" s="65"/>
      <c r="AR5" s="65"/>
      <c r="AS5" s="65"/>
    </row>
    <row r="6" spans="1:46" s="62" customFormat="1" ht="24.95" customHeight="1">
      <c r="A6" s="96"/>
      <c r="B6" s="60"/>
      <c r="C6" s="97"/>
      <c r="D6" s="95"/>
      <c r="E6" s="527" t="s">
        <v>627</v>
      </c>
      <c r="F6" s="527" t="s">
        <v>626</v>
      </c>
      <c r="G6" s="528"/>
      <c r="H6" s="528"/>
      <c r="I6" s="528"/>
      <c r="J6" s="60"/>
      <c r="K6" s="60"/>
      <c r="L6" s="102"/>
      <c r="M6" s="95"/>
      <c r="O6" s="63"/>
      <c r="P6" s="63"/>
      <c r="Q6" s="63"/>
      <c r="R6" s="63"/>
      <c r="S6" s="63"/>
      <c r="T6" s="63"/>
      <c r="U6" s="64"/>
      <c r="V6" s="65"/>
      <c r="W6" s="65"/>
      <c r="X6" s="65"/>
      <c r="Y6" s="65"/>
      <c r="Z6" s="66"/>
      <c r="AA6" s="65"/>
      <c r="AB6" s="65"/>
      <c r="AC6" s="65"/>
      <c r="AD6" s="65"/>
      <c r="AE6" s="65"/>
      <c r="AF6" s="65"/>
      <c r="AG6" s="65"/>
      <c r="AH6" s="65"/>
      <c r="AI6" s="65"/>
      <c r="AJ6" s="65"/>
      <c r="AK6" s="65"/>
      <c r="AL6" s="65"/>
      <c r="AM6" s="65"/>
      <c r="AN6" s="65"/>
      <c r="AO6" s="66"/>
      <c r="AP6" s="65"/>
      <c r="AQ6" s="65"/>
      <c r="AR6" s="65"/>
      <c r="AS6" s="65"/>
    </row>
    <row r="7" spans="1:46" s="62" customFormat="1" ht="24.95" customHeight="1">
      <c r="A7" s="96"/>
      <c r="B7" s="60"/>
      <c r="C7" s="435" t="str">
        <f>Índice!D90</f>
        <v>GRI 3-3</v>
      </c>
      <c r="D7" s="843" t="str">
        <f>Índice!E90</f>
        <v>Saúde, bem-estar e segurança do colaborador</v>
      </c>
      <c r="E7" s="844"/>
      <c r="F7" s="844"/>
      <c r="G7" s="844"/>
      <c r="H7" s="844"/>
      <c r="I7" s="844"/>
      <c r="J7" s="60"/>
      <c r="K7" s="60"/>
      <c r="L7" s="102"/>
      <c r="M7" s="95"/>
      <c r="O7" s="63"/>
      <c r="P7" s="63"/>
      <c r="Q7" s="63"/>
      <c r="R7" s="63"/>
      <c r="S7" s="63"/>
      <c r="T7" s="63"/>
      <c r="U7" s="64"/>
      <c r="V7" s="65"/>
      <c r="W7" s="65"/>
      <c r="X7" s="65"/>
      <c r="Y7" s="65"/>
      <c r="Z7" s="66"/>
      <c r="AA7" s="65"/>
      <c r="AB7" s="65"/>
      <c r="AC7" s="65"/>
      <c r="AD7" s="65"/>
      <c r="AE7" s="65"/>
      <c r="AF7" s="65"/>
      <c r="AG7" s="65"/>
      <c r="AH7" s="65"/>
      <c r="AI7" s="65"/>
      <c r="AJ7" s="65"/>
      <c r="AK7" s="65"/>
      <c r="AL7" s="65"/>
      <c r="AM7" s="65"/>
      <c r="AN7" s="65"/>
      <c r="AO7" s="66"/>
      <c r="AP7" s="65"/>
      <c r="AQ7" s="65"/>
      <c r="AR7" s="65"/>
      <c r="AS7" s="65"/>
    </row>
    <row r="8" spans="1:46" s="62" customFormat="1" ht="24.95" customHeight="1">
      <c r="A8" s="94"/>
      <c r="B8" s="60"/>
      <c r="C8" s="851" t="s">
        <v>229</v>
      </c>
      <c r="D8" s="851"/>
      <c r="E8" s="851"/>
      <c r="F8" s="851"/>
      <c r="G8" s="851"/>
      <c r="H8" s="851"/>
      <c r="I8" s="851"/>
      <c r="J8" s="91"/>
      <c r="K8" s="91"/>
      <c r="L8" s="91"/>
      <c r="M8" s="194"/>
      <c r="N8" s="68"/>
      <c r="O8" s="69"/>
      <c r="P8" s="69"/>
      <c r="Q8" s="69"/>
      <c r="R8" s="69"/>
      <c r="S8" s="69"/>
      <c r="T8" s="69"/>
      <c r="U8" s="70"/>
      <c r="V8" s="71"/>
      <c r="W8" s="71"/>
      <c r="X8" s="71"/>
      <c r="Y8" s="71"/>
      <c r="Z8" s="72"/>
      <c r="AA8" s="71"/>
      <c r="AB8" s="71"/>
      <c r="AC8" s="71"/>
      <c r="AD8" s="71"/>
      <c r="AE8" s="71"/>
      <c r="AF8" s="71"/>
      <c r="AG8" s="71"/>
      <c r="AH8" s="71"/>
      <c r="AI8" s="71"/>
      <c r="AJ8" s="71"/>
      <c r="AK8" s="71"/>
      <c r="AL8" s="71"/>
      <c r="AM8" s="71"/>
      <c r="AN8" s="71"/>
      <c r="AO8" s="66"/>
      <c r="AP8" s="65"/>
      <c r="AQ8" s="65"/>
      <c r="AR8" s="65"/>
      <c r="AS8" s="65"/>
      <c r="AT8" s="61"/>
    </row>
    <row r="9" spans="1:46" s="62" customFormat="1" ht="24.95" customHeight="1">
      <c r="A9" s="98"/>
      <c r="B9" s="76"/>
      <c r="C9" s="718"/>
      <c r="D9" s="718"/>
      <c r="E9" s="718"/>
      <c r="F9" s="718"/>
      <c r="G9" s="718"/>
      <c r="H9" s="718"/>
      <c r="I9" s="718"/>
      <c r="J9" s="89"/>
      <c r="K9" s="89"/>
      <c r="L9" s="89"/>
      <c r="M9" s="194"/>
      <c r="N9" s="68"/>
      <c r="O9" s="69"/>
      <c r="P9" s="69"/>
      <c r="Q9" s="69"/>
      <c r="R9" s="69"/>
      <c r="S9" s="69"/>
      <c r="T9" s="69"/>
      <c r="U9" s="70"/>
      <c r="V9" s="71"/>
      <c r="W9" s="71"/>
      <c r="X9" s="71"/>
      <c r="Y9" s="71"/>
      <c r="Z9" s="72"/>
      <c r="AA9" s="71"/>
      <c r="AB9" s="71"/>
      <c r="AC9" s="71"/>
      <c r="AD9" s="71"/>
      <c r="AE9" s="71"/>
      <c r="AF9" s="71"/>
      <c r="AG9" s="71"/>
      <c r="AH9" s="71"/>
      <c r="AI9" s="71"/>
      <c r="AJ9" s="71"/>
      <c r="AK9" s="71"/>
      <c r="AL9" s="71"/>
      <c r="AM9" s="71"/>
      <c r="AN9" s="71"/>
      <c r="AO9" s="66"/>
      <c r="AP9" s="65"/>
      <c r="AQ9" s="65"/>
      <c r="AR9" s="65"/>
      <c r="AS9" s="65"/>
      <c r="AT9" s="61"/>
    </row>
    <row r="10" spans="1:46" s="62" customFormat="1" ht="24.95" customHeight="1">
      <c r="A10" s="98"/>
      <c r="B10" s="76"/>
      <c r="C10" s="718"/>
      <c r="D10" s="718"/>
      <c r="E10" s="718"/>
      <c r="F10" s="718"/>
      <c r="G10" s="718"/>
      <c r="H10" s="718"/>
      <c r="I10" s="718"/>
      <c r="J10" s="89"/>
      <c r="K10" s="89"/>
      <c r="L10" s="89"/>
      <c r="M10" s="194"/>
      <c r="N10" s="68"/>
      <c r="O10" s="69"/>
      <c r="P10" s="69"/>
      <c r="Q10" s="69"/>
      <c r="R10" s="69"/>
      <c r="S10" s="69"/>
      <c r="T10" s="69"/>
      <c r="U10" s="70"/>
      <c r="V10" s="71"/>
      <c r="W10" s="71"/>
      <c r="X10" s="71"/>
      <c r="Y10" s="71"/>
      <c r="Z10" s="72"/>
      <c r="AA10" s="71"/>
      <c r="AB10" s="71"/>
      <c r="AC10" s="71"/>
      <c r="AD10" s="71"/>
      <c r="AE10" s="71"/>
      <c r="AF10" s="71"/>
      <c r="AG10" s="71"/>
      <c r="AH10" s="71"/>
      <c r="AI10" s="71"/>
      <c r="AJ10" s="71"/>
      <c r="AK10" s="71"/>
      <c r="AL10" s="71"/>
      <c r="AM10" s="71"/>
      <c r="AN10" s="71"/>
      <c r="AO10" s="66"/>
      <c r="AP10" s="65"/>
      <c r="AQ10" s="65"/>
      <c r="AR10" s="65"/>
      <c r="AS10" s="65"/>
      <c r="AT10" s="61"/>
    </row>
    <row r="11" spans="1:46" s="62" customFormat="1" ht="24.95" customHeight="1">
      <c r="A11" s="98"/>
      <c r="B11" s="76"/>
      <c r="C11" s="718"/>
      <c r="D11" s="718"/>
      <c r="E11" s="718"/>
      <c r="F11" s="718"/>
      <c r="G11" s="718"/>
      <c r="H11" s="718"/>
      <c r="I11" s="718"/>
      <c r="J11" s="89"/>
      <c r="K11" s="89"/>
      <c r="L11" s="89"/>
      <c r="M11" s="194"/>
      <c r="N11" s="68"/>
      <c r="O11" s="69"/>
      <c r="P11" s="69"/>
      <c r="Q11" s="69"/>
      <c r="R11" s="69"/>
      <c r="S11" s="69"/>
      <c r="T11" s="69"/>
      <c r="U11" s="70"/>
      <c r="V11" s="71"/>
      <c r="W11" s="71"/>
      <c r="X11" s="71"/>
      <c r="Y11" s="71"/>
      <c r="Z11" s="72"/>
      <c r="AA11" s="71"/>
      <c r="AB11" s="71"/>
      <c r="AC11" s="71"/>
      <c r="AD11" s="71"/>
      <c r="AE11" s="71"/>
      <c r="AF11" s="71"/>
      <c r="AG11" s="71"/>
      <c r="AH11" s="71"/>
      <c r="AI11" s="71"/>
      <c r="AJ11" s="71"/>
      <c r="AK11" s="71"/>
      <c r="AL11" s="71"/>
      <c r="AM11" s="71"/>
      <c r="AN11" s="71"/>
      <c r="AO11" s="66"/>
      <c r="AP11" s="65"/>
      <c r="AQ11" s="65"/>
      <c r="AR11" s="65"/>
      <c r="AS11" s="65"/>
      <c r="AT11" s="61"/>
    </row>
    <row r="12" spans="1:46" s="62" customFormat="1" ht="24.95" customHeight="1">
      <c r="A12" s="98"/>
      <c r="B12" s="76"/>
      <c r="C12" s="718"/>
      <c r="D12" s="718"/>
      <c r="E12" s="718"/>
      <c r="F12" s="718"/>
      <c r="G12" s="718"/>
      <c r="H12" s="718"/>
      <c r="I12" s="718"/>
      <c r="J12" s="89"/>
      <c r="K12" s="89"/>
      <c r="L12" s="89"/>
      <c r="M12" s="194"/>
      <c r="N12" s="68"/>
      <c r="O12" s="69"/>
      <c r="P12" s="69"/>
      <c r="Q12" s="69"/>
      <c r="R12" s="69"/>
      <c r="S12" s="69"/>
      <c r="T12" s="69"/>
      <c r="U12" s="70"/>
      <c r="V12" s="71"/>
      <c r="W12" s="71"/>
      <c r="X12" s="71"/>
      <c r="Y12" s="71"/>
      <c r="Z12" s="72"/>
      <c r="AA12" s="71"/>
      <c r="AB12" s="71"/>
      <c r="AC12" s="71"/>
      <c r="AD12" s="71"/>
      <c r="AE12" s="71"/>
      <c r="AF12" s="71"/>
      <c r="AG12" s="71"/>
      <c r="AH12" s="71"/>
      <c r="AI12" s="71"/>
      <c r="AJ12" s="71"/>
      <c r="AK12" s="71"/>
      <c r="AL12" s="71"/>
      <c r="AM12" s="71"/>
      <c r="AN12" s="71"/>
      <c r="AO12" s="66"/>
      <c r="AP12" s="65"/>
      <c r="AQ12" s="65"/>
      <c r="AR12" s="65"/>
      <c r="AS12" s="65"/>
      <c r="AT12" s="61"/>
    </row>
    <row r="13" spans="1:46" s="62" customFormat="1" ht="24.95" customHeight="1">
      <c r="A13" s="96"/>
      <c r="B13" s="76"/>
      <c r="C13" s="718"/>
      <c r="D13" s="718"/>
      <c r="E13" s="718"/>
      <c r="F13" s="718"/>
      <c r="G13" s="718"/>
      <c r="H13" s="718"/>
      <c r="I13" s="718"/>
      <c r="J13" s="89"/>
      <c r="K13" s="89"/>
      <c r="L13" s="89"/>
      <c r="M13" s="194"/>
      <c r="N13" s="68"/>
      <c r="O13" s="69"/>
      <c r="P13" s="69"/>
      <c r="Q13" s="69"/>
      <c r="R13" s="69"/>
      <c r="S13" s="69"/>
      <c r="T13" s="69"/>
      <c r="U13" s="70"/>
      <c r="V13" s="71"/>
      <c r="W13" s="71"/>
      <c r="X13" s="71"/>
      <c r="Y13" s="71"/>
      <c r="Z13" s="72"/>
      <c r="AA13" s="71"/>
      <c r="AB13" s="71"/>
      <c r="AC13" s="71"/>
      <c r="AD13" s="71"/>
      <c r="AE13" s="71"/>
      <c r="AF13" s="71"/>
      <c r="AG13" s="71"/>
      <c r="AH13" s="71"/>
      <c r="AI13" s="71"/>
      <c r="AJ13" s="71"/>
      <c r="AK13" s="71"/>
      <c r="AL13" s="71"/>
      <c r="AM13" s="71"/>
      <c r="AN13" s="71"/>
      <c r="AO13" s="66"/>
      <c r="AP13" s="65"/>
      <c r="AQ13" s="65"/>
      <c r="AR13" s="65"/>
      <c r="AS13" s="65"/>
      <c r="AT13" s="61"/>
    </row>
    <row r="14" spans="1:46" s="62" customFormat="1" ht="24.95" customHeight="1">
      <c r="A14" s="96"/>
      <c r="B14" s="76"/>
      <c r="C14" s="718"/>
      <c r="D14" s="718"/>
      <c r="E14" s="718"/>
      <c r="F14" s="718"/>
      <c r="G14" s="718"/>
      <c r="H14" s="718"/>
      <c r="I14" s="718"/>
      <c r="J14" s="89"/>
      <c r="K14" s="89"/>
      <c r="L14" s="89"/>
      <c r="M14" s="194"/>
      <c r="N14" s="68"/>
      <c r="O14" s="69"/>
      <c r="P14" s="69"/>
      <c r="Q14" s="69"/>
      <c r="R14" s="69"/>
      <c r="S14" s="69"/>
      <c r="T14" s="69"/>
      <c r="U14" s="70"/>
      <c r="V14" s="71"/>
      <c r="W14" s="71"/>
      <c r="X14" s="71"/>
      <c r="Y14" s="71"/>
      <c r="Z14" s="72"/>
      <c r="AA14" s="71"/>
      <c r="AB14" s="71"/>
      <c r="AC14" s="71"/>
      <c r="AD14" s="71"/>
      <c r="AE14" s="71"/>
      <c r="AF14" s="71"/>
      <c r="AG14" s="71"/>
      <c r="AH14" s="71"/>
      <c r="AI14" s="71"/>
      <c r="AJ14" s="71"/>
      <c r="AK14" s="71"/>
      <c r="AL14" s="71"/>
      <c r="AM14" s="71"/>
      <c r="AN14" s="71"/>
      <c r="AO14" s="66"/>
      <c r="AP14" s="65"/>
      <c r="AQ14" s="65"/>
      <c r="AR14" s="65"/>
      <c r="AS14" s="65"/>
      <c r="AT14" s="61"/>
    </row>
    <row r="15" spans="1:46" s="62" customFormat="1" ht="24.95" customHeight="1">
      <c r="A15" s="96"/>
      <c r="B15" s="76"/>
      <c r="C15" s="718"/>
      <c r="D15" s="718"/>
      <c r="E15" s="718"/>
      <c r="F15" s="718"/>
      <c r="G15" s="718"/>
      <c r="H15" s="718"/>
      <c r="I15" s="718"/>
      <c r="J15" s="89"/>
      <c r="K15" s="89"/>
      <c r="L15" s="89"/>
      <c r="M15" s="194"/>
      <c r="N15" s="68"/>
      <c r="O15" s="69"/>
      <c r="P15" s="69"/>
      <c r="Q15" s="69"/>
      <c r="R15" s="69"/>
      <c r="S15" s="69"/>
      <c r="T15" s="69"/>
      <c r="U15" s="70"/>
      <c r="V15" s="71"/>
      <c r="W15" s="71"/>
      <c r="X15" s="71"/>
      <c r="Y15" s="71"/>
      <c r="Z15" s="72"/>
      <c r="AA15" s="71"/>
      <c r="AB15" s="71"/>
      <c r="AC15" s="71"/>
      <c r="AD15" s="71"/>
      <c r="AE15" s="71"/>
      <c r="AF15" s="71"/>
      <c r="AG15" s="71"/>
      <c r="AH15" s="71"/>
      <c r="AI15" s="71"/>
      <c r="AJ15" s="71"/>
      <c r="AK15" s="71"/>
      <c r="AL15" s="71"/>
      <c r="AM15" s="71"/>
      <c r="AN15" s="71"/>
      <c r="AO15" s="66"/>
      <c r="AP15" s="65"/>
      <c r="AQ15" s="65"/>
      <c r="AR15" s="65"/>
      <c r="AS15" s="65"/>
      <c r="AT15" s="61"/>
    </row>
    <row r="16" spans="1:46" s="62" customFormat="1" ht="24.95" customHeight="1">
      <c r="A16" s="96"/>
      <c r="B16" s="76"/>
      <c r="C16" s="718"/>
      <c r="D16" s="718"/>
      <c r="E16" s="718"/>
      <c r="F16" s="718"/>
      <c r="G16" s="718"/>
      <c r="H16" s="718"/>
      <c r="I16" s="718"/>
      <c r="J16" s="89"/>
      <c r="K16" s="89"/>
      <c r="L16" s="89"/>
      <c r="M16" s="194"/>
      <c r="N16" s="68"/>
      <c r="O16" s="69"/>
      <c r="P16" s="69"/>
      <c r="Q16" s="69"/>
      <c r="R16" s="69"/>
      <c r="S16" s="69"/>
      <c r="T16" s="69"/>
      <c r="U16" s="70"/>
      <c r="V16" s="71"/>
      <c r="W16" s="71"/>
      <c r="X16" s="71"/>
      <c r="Y16" s="71"/>
      <c r="Z16" s="72"/>
      <c r="AA16" s="71"/>
      <c r="AB16" s="71"/>
      <c r="AC16" s="71"/>
      <c r="AD16" s="71"/>
      <c r="AE16" s="71"/>
      <c r="AF16" s="71"/>
      <c r="AG16" s="71"/>
      <c r="AH16" s="71"/>
      <c r="AI16" s="71"/>
      <c r="AJ16" s="71"/>
      <c r="AK16" s="71"/>
      <c r="AL16" s="71"/>
      <c r="AM16" s="71"/>
      <c r="AN16" s="71"/>
      <c r="AO16" s="66"/>
      <c r="AP16" s="65"/>
      <c r="AQ16" s="65"/>
      <c r="AR16" s="65"/>
      <c r="AS16" s="65"/>
      <c r="AT16" s="61"/>
    </row>
    <row r="17" spans="1:47" s="62" customFormat="1" ht="24.95" customHeight="1">
      <c r="A17" s="96"/>
      <c r="B17" s="76"/>
      <c r="C17" s="718"/>
      <c r="D17" s="718"/>
      <c r="E17" s="718"/>
      <c r="F17" s="718"/>
      <c r="G17" s="718"/>
      <c r="H17" s="718"/>
      <c r="I17" s="718"/>
      <c r="J17" s="89"/>
      <c r="K17" s="89"/>
      <c r="L17" s="89"/>
      <c r="M17" s="194"/>
      <c r="N17" s="68"/>
      <c r="O17" s="69"/>
      <c r="P17" s="69"/>
      <c r="Q17" s="69"/>
      <c r="R17" s="69"/>
      <c r="S17" s="69"/>
      <c r="T17" s="69"/>
      <c r="U17" s="70"/>
      <c r="V17" s="71"/>
      <c r="W17" s="71"/>
      <c r="X17" s="71"/>
      <c r="Y17" s="71"/>
      <c r="Z17" s="72"/>
      <c r="AA17" s="71"/>
      <c r="AB17" s="71"/>
      <c r="AC17" s="71"/>
      <c r="AD17" s="71"/>
      <c r="AE17" s="71"/>
      <c r="AF17" s="71"/>
      <c r="AG17" s="71"/>
      <c r="AH17" s="71"/>
      <c r="AI17" s="71"/>
      <c r="AJ17" s="71"/>
      <c r="AK17" s="71"/>
      <c r="AL17" s="71"/>
      <c r="AM17" s="71"/>
      <c r="AN17" s="71"/>
      <c r="AO17" s="66"/>
      <c r="AP17" s="65"/>
      <c r="AQ17" s="65"/>
      <c r="AR17" s="65"/>
      <c r="AS17" s="65"/>
      <c r="AT17" s="61"/>
    </row>
    <row r="18" spans="1:47" s="62" customFormat="1" ht="24.95" customHeight="1">
      <c r="A18" s="96"/>
      <c r="B18" s="76"/>
      <c r="C18" s="718"/>
      <c r="D18" s="718"/>
      <c r="E18" s="718"/>
      <c r="F18" s="718"/>
      <c r="G18" s="718"/>
      <c r="H18" s="718"/>
      <c r="I18" s="718"/>
      <c r="J18" s="89"/>
      <c r="K18" s="89"/>
      <c r="L18" s="89"/>
      <c r="M18" s="194"/>
      <c r="N18" s="68"/>
      <c r="O18" s="69"/>
      <c r="P18" s="69"/>
      <c r="Q18" s="69"/>
      <c r="R18" s="69"/>
      <c r="S18" s="69"/>
      <c r="T18" s="69"/>
      <c r="U18" s="70"/>
      <c r="V18" s="71"/>
      <c r="W18" s="71"/>
      <c r="X18" s="71"/>
      <c r="Y18" s="71"/>
      <c r="Z18" s="72"/>
      <c r="AA18" s="71"/>
      <c r="AB18" s="71"/>
      <c r="AC18" s="71"/>
      <c r="AD18" s="71"/>
      <c r="AE18" s="71"/>
      <c r="AF18" s="71"/>
      <c r="AG18" s="71"/>
      <c r="AH18" s="71"/>
      <c r="AI18" s="71"/>
      <c r="AJ18" s="71"/>
      <c r="AK18" s="71"/>
      <c r="AL18" s="71"/>
      <c r="AM18" s="71"/>
      <c r="AN18" s="71"/>
      <c r="AO18" s="66"/>
      <c r="AP18" s="65"/>
      <c r="AQ18" s="65"/>
      <c r="AR18" s="65"/>
      <c r="AS18" s="65"/>
      <c r="AT18" s="61"/>
    </row>
    <row r="19" spans="1:47" s="62" customFormat="1" ht="24.95" customHeight="1">
      <c r="A19" s="96"/>
      <c r="B19" s="76"/>
      <c r="C19" s="718"/>
      <c r="D19" s="718"/>
      <c r="E19" s="718"/>
      <c r="F19" s="718"/>
      <c r="G19" s="718"/>
      <c r="H19" s="718"/>
      <c r="I19" s="718"/>
      <c r="J19" s="89"/>
      <c r="K19" s="89"/>
      <c r="L19" s="89"/>
      <c r="M19" s="194"/>
      <c r="N19" s="68"/>
      <c r="O19" s="69"/>
      <c r="P19" s="69"/>
      <c r="Q19" s="69"/>
      <c r="R19" s="69"/>
      <c r="S19" s="69"/>
      <c r="T19" s="69"/>
      <c r="U19" s="70"/>
      <c r="V19" s="71"/>
      <c r="W19" s="71"/>
      <c r="X19" s="71"/>
      <c r="Y19" s="71"/>
      <c r="Z19" s="72"/>
      <c r="AA19" s="71"/>
      <c r="AB19" s="71"/>
      <c r="AC19" s="71"/>
      <c r="AD19" s="71"/>
      <c r="AE19" s="71"/>
      <c r="AF19" s="71"/>
      <c r="AG19" s="71"/>
      <c r="AH19" s="71"/>
      <c r="AI19" s="71"/>
      <c r="AJ19" s="71"/>
      <c r="AK19" s="71"/>
      <c r="AL19" s="71"/>
      <c r="AM19" s="71"/>
      <c r="AN19" s="71"/>
      <c r="AO19" s="66"/>
      <c r="AP19" s="65"/>
      <c r="AQ19" s="65"/>
      <c r="AR19" s="65"/>
      <c r="AS19" s="65"/>
      <c r="AT19" s="61"/>
    </row>
    <row r="20" spans="1:47" s="62" customFormat="1" ht="24.95" customHeight="1">
      <c r="A20" s="96"/>
      <c r="B20" s="76"/>
      <c r="C20" s="718"/>
      <c r="D20" s="718"/>
      <c r="E20" s="718"/>
      <c r="F20" s="718"/>
      <c r="G20" s="718"/>
      <c r="H20" s="718"/>
      <c r="I20" s="718"/>
      <c r="J20" s="89"/>
      <c r="K20" s="89"/>
      <c r="L20" s="89"/>
      <c r="M20" s="194"/>
      <c r="N20" s="68"/>
      <c r="O20" s="69"/>
      <c r="P20" s="69"/>
      <c r="Q20" s="69"/>
      <c r="R20" s="69"/>
      <c r="S20" s="69"/>
      <c r="T20" s="69"/>
      <c r="U20" s="70"/>
      <c r="V20" s="71"/>
      <c r="W20" s="71"/>
      <c r="X20" s="71"/>
      <c r="Y20" s="71"/>
      <c r="Z20" s="72"/>
      <c r="AA20" s="71"/>
      <c r="AB20" s="71"/>
      <c r="AC20" s="71"/>
      <c r="AD20" s="71"/>
      <c r="AE20" s="71"/>
      <c r="AF20" s="71"/>
      <c r="AG20" s="71"/>
      <c r="AH20" s="71"/>
      <c r="AI20" s="71"/>
      <c r="AJ20" s="71"/>
      <c r="AK20" s="71"/>
      <c r="AL20" s="71"/>
      <c r="AM20" s="71"/>
      <c r="AN20" s="71"/>
      <c r="AO20" s="66"/>
      <c r="AP20" s="65"/>
      <c r="AQ20" s="65"/>
      <c r="AR20" s="65"/>
      <c r="AS20" s="65"/>
      <c r="AT20" s="61"/>
    </row>
    <row r="21" spans="1:47" s="62" customFormat="1" ht="24.95" customHeight="1">
      <c r="A21" s="96"/>
      <c r="B21" s="76"/>
      <c r="C21" s="718"/>
      <c r="D21" s="718"/>
      <c r="E21" s="718"/>
      <c r="F21" s="718"/>
      <c r="G21" s="718"/>
      <c r="H21" s="718"/>
      <c r="I21" s="718"/>
      <c r="J21" s="89"/>
      <c r="K21" s="89"/>
      <c r="L21" s="89"/>
      <c r="M21" s="194"/>
      <c r="N21" s="68"/>
      <c r="O21" s="69"/>
      <c r="P21" s="69"/>
      <c r="Q21" s="69"/>
      <c r="R21" s="69"/>
      <c r="S21" s="69"/>
      <c r="T21" s="69"/>
      <c r="U21" s="70"/>
      <c r="V21" s="71"/>
      <c r="W21" s="71"/>
      <c r="X21" s="71"/>
      <c r="Y21" s="71"/>
      <c r="Z21" s="72"/>
      <c r="AA21" s="71"/>
      <c r="AB21" s="71"/>
      <c r="AC21" s="71"/>
      <c r="AD21" s="71"/>
      <c r="AE21" s="71"/>
      <c r="AF21" s="71"/>
      <c r="AG21" s="71"/>
      <c r="AH21" s="71"/>
      <c r="AI21" s="71"/>
      <c r="AJ21" s="71"/>
      <c r="AK21" s="71"/>
      <c r="AL21" s="71"/>
      <c r="AM21" s="71"/>
      <c r="AN21" s="71"/>
      <c r="AO21" s="66"/>
      <c r="AP21" s="65"/>
      <c r="AQ21" s="65"/>
      <c r="AR21" s="65"/>
      <c r="AS21" s="65"/>
      <c r="AT21" s="61"/>
    </row>
    <row r="22" spans="1:47" s="62" customFormat="1" ht="24.95" customHeight="1">
      <c r="A22" s="96"/>
      <c r="B22" s="76"/>
      <c r="C22" s="718"/>
      <c r="D22" s="718"/>
      <c r="E22" s="718"/>
      <c r="F22" s="718"/>
      <c r="G22" s="718"/>
      <c r="H22" s="718"/>
      <c r="I22" s="718"/>
      <c r="J22" s="89"/>
      <c r="K22" s="89"/>
      <c r="L22" s="89"/>
      <c r="M22" s="194"/>
      <c r="N22" s="68"/>
      <c r="O22" s="69"/>
      <c r="P22" s="69"/>
      <c r="Q22" s="69"/>
      <c r="R22" s="69"/>
      <c r="S22" s="69"/>
      <c r="T22" s="69"/>
      <c r="U22" s="70"/>
      <c r="V22" s="71"/>
      <c r="W22" s="71"/>
      <c r="X22" s="71"/>
      <c r="Y22" s="71"/>
      <c r="Z22" s="72"/>
      <c r="AA22" s="71"/>
      <c r="AB22" s="71"/>
      <c r="AC22" s="71"/>
      <c r="AD22" s="71"/>
      <c r="AE22" s="71"/>
      <c r="AF22" s="71"/>
      <c r="AG22" s="71"/>
      <c r="AH22" s="71"/>
      <c r="AI22" s="71"/>
      <c r="AJ22" s="71"/>
      <c r="AK22" s="71"/>
      <c r="AL22" s="71"/>
      <c r="AM22" s="71"/>
      <c r="AN22" s="71"/>
      <c r="AO22" s="66"/>
      <c r="AP22" s="65"/>
      <c r="AQ22" s="65"/>
      <c r="AR22" s="65"/>
      <c r="AS22" s="65"/>
      <c r="AT22" s="61"/>
    </row>
    <row r="23" spans="1:47" s="62" customFormat="1" ht="24.95" customHeight="1">
      <c r="A23" s="96"/>
      <c r="B23" s="76"/>
      <c r="C23" s="718"/>
      <c r="D23" s="718"/>
      <c r="E23" s="718"/>
      <c r="F23" s="718"/>
      <c r="G23" s="718"/>
      <c r="H23" s="718"/>
      <c r="I23" s="718"/>
      <c r="J23" s="89"/>
      <c r="K23" s="89"/>
      <c r="L23" s="89"/>
      <c r="M23" s="194"/>
      <c r="N23" s="68"/>
      <c r="O23" s="69"/>
      <c r="P23" s="69"/>
      <c r="Q23" s="69"/>
      <c r="R23" s="69"/>
      <c r="S23" s="69"/>
      <c r="T23" s="69"/>
      <c r="U23" s="70"/>
      <c r="V23" s="71"/>
      <c r="W23" s="71"/>
      <c r="X23" s="71"/>
      <c r="Y23" s="71"/>
      <c r="Z23" s="72"/>
      <c r="AA23" s="71"/>
      <c r="AB23" s="71"/>
      <c r="AC23" s="71"/>
      <c r="AD23" s="71"/>
      <c r="AE23" s="71"/>
      <c r="AF23" s="71"/>
      <c r="AG23" s="71"/>
      <c r="AH23" s="71"/>
      <c r="AI23" s="71"/>
      <c r="AJ23" s="71"/>
      <c r="AK23" s="71"/>
      <c r="AL23" s="71"/>
      <c r="AM23" s="71"/>
      <c r="AN23" s="71"/>
      <c r="AO23" s="66"/>
      <c r="AP23" s="65"/>
      <c r="AQ23" s="65"/>
      <c r="AR23" s="65"/>
      <c r="AS23" s="65"/>
      <c r="AT23" s="61"/>
    </row>
    <row r="24" spans="1:47" s="62" customFormat="1" ht="24.95" customHeight="1">
      <c r="A24" s="96"/>
      <c r="B24" s="76"/>
      <c r="C24" s="718"/>
      <c r="D24" s="718"/>
      <c r="E24" s="718"/>
      <c r="F24" s="718"/>
      <c r="G24" s="718"/>
      <c r="H24" s="718"/>
      <c r="I24" s="718"/>
      <c r="J24" s="89"/>
      <c r="K24" s="89"/>
      <c r="L24" s="89"/>
      <c r="M24" s="194"/>
      <c r="N24" s="68"/>
      <c r="O24" s="69"/>
      <c r="P24" s="69"/>
      <c r="Q24" s="69"/>
      <c r="R24" s="69"/>
      <c r="S24" s="69"/>
      <c r="T24" s="69"/>
      <c r="U24" s="70"/>
      <c r="V24" s="71"/>
      <c r="W24" s="71"/>
      <c r="X24" s="71"/>
      <c r="Y24" s="71"/>
      <c r="Z24" s="72"/>
      <c r="AA24" s="71"/>
      <c r="AB24" s="71"/>
      <c r="AC24" s="71"/>
      <c r="AD24" s="71"/>
      <c r="AE24" s="71"/>
      <c r="AF24" s="71"/>
      <c r="AG24" s="71"/>
      <c r="AH24" s="71"/>
      <c r="AI24" s="71"/>
      <c r="AJ24" s="71"/>
      <c r="AK24" s="71"/>
      <c r="AL24" s="71"/>
      <c r="AM24" s="71"/>
      <c r="AN24" s="71"/>
      <c r="AO24" s="66"/>
      <c r="AP24" s="65"/>
      <c r="AQ24" s="65"/>
      <c r="AR24" s="65"/>
      <c r="AS24" s="65"/>
      <c r="AT24" s="61"/>
    </row>
    <row r="25" spans="1:47" s="62" customFormat="1" ht="24.95" customHeight="1">
      <c r="A25" s="96"/>
      <c r="B25" s="76"/>
      <c r="C25" s="718"/>
      <c r="D25" s="718"/>
      <c r="E25" s="718"/>
      <c r="F25" s="718"/>
      <c r="G25" s="718"/>
      <c r="H25" s="718"/>
      <c r="I25" s="718"/>
      <c r="J25" s="89"/>
      <c r="K25" s="89"/>
      <c r="L25" s="89"/>
      <c r="M25" s="194"/>
      <c r="N25" s="68"/>
      <c r="O25" s="69"/>
      <c r="P25" s="69"/>
      <c r="Q25" s="69"/>
      <c r="R25" s="69"/>
      <c r="S25" s="69"/>
      <c r="T25" s="69"/>
      <c r="U25" s="70"/>
      <c r="V25" s="71"/>
      <c r="W25" s="71"/>
      <c r="X25" s="71"/>
      <c r="Y25" s="71"/>
      <c r="Z25" s="72"/>
      <c r="AA25" s="71"/>
      <c r="AB25" s="71"/>
      <c r="AC25" s="71"/>
      <c r="AD25" s="71"/>
      <c r="AE25" s="71"/>
      <c r="AF25" s="71"/>
      <c r="AG25" s="71"/>
      <c r="AH25" s="71"/>
      <c r="AI25" s="71"/>
      <c r="AJ25" s="71"/>
      <c r="AK25" s="71"/>
      <c r="AL25" s="71"/>
      <c r="AM25" s="71"/>
      <c r="AN25" s="71"/>
      <c r="AO25" s="66"/>
      <c r="AP25" s="65"/>
      <c r="AQ25" s="65"/>
      <c r="AR25" s="65"/>
      <c r="AS25" s="65"/>
      <c r="AT25" s="61"/>
    </row>
    <row r="26" spans="1:47" s="62" customFormat="1" ht="24.95" customHeight="1">
      <c r="A26" s="96"/>
      <c r="B26" s="76"/>
      <c r="C26" s="718"/>
      <c r="D26" s="718"/>
      <c r="E26" s="718"/>
      <c r="F26" s="718"/>
      <c r="G26" s="718"/>
      <c r="H26" s="718"/>
      <c r="I26" s="718"/>
      <c r="J26" s="89"/>
      <c r="K26" s="89"/>
      <c r="L26" s="89"/>
      <c r="M26" s="194"/>
      <c r="N26" s="68"/>
      <c r="O26" s="69"/>
      <c r="P26" s="69"/>
      <c r="Q26" s="69"/>
      <c r="R26" s="69"/>
      <c r="S26" s="69"/>
      <c r="T26" s="69"/>
      <c r="U26" s="70"/>
      <c r="V26" s="71"/>
      <c r="W26" s="71"/>
      <c r="X26" s="71"/>
      <c r="Y26" s="71"/>
      <c r="Z26" s="72"/>
      <c r="AA26" s="71"/>
      <c r="AB26" s="71"/>
      <c r="AC26" s="71"/>
      <c r="AD26" s="71"/>
      <c r="AE26" s="71"/>
      <c r="AF26" s="71"/>
      <c r="AG26" s="71"/>
      <c r="AH26" s="71"/>
      <c r="AI26" s="71"/>
      <c r="AJ26" s="71"/>
      <c r="AK26" s="71"/>
      <c r="AL26" s="71"/>
      <c r="AM26" s="71"/>
      <c r="AN26" s="71"/>
      <c r="AO26" s="66"/>
      <c r="AP26" s="65"/>
      <c r="AQ26" s="65"/>
      <c r="AR26" s="65"/>
      <c r="AS26" s="65"/>
      <c r="AT26" s="61"/>
    </row>
    <row r="27" spans="1:47" s="62" customFormat="1" ht="24.95" customHeight="1">
      <c r="A27" s="96"/>
      <c r="B27" s="60"/>
      <c r="C27" s="89"/>
      <c r="D27" s="89"/>
      <c r="E27" s="89"/>
      <c r="F27" s="89"/>
      <c r="G27" s="89"/>
      <c r="H27" s="89"/>
      <c r="I27" s="89"/>
      <c r="J27" s="89"/>
      <c r="K27" s="89"/>
      <c r="L27" s="89"/>
      <c r="M27" s="194"/>
      <c r="N27" s="68"/>
      <c r="O27" s="69"/>
      <c r="P27" s="69"/>
      <c r="Q27" s="69"/>
      <c r="R27" s="69"/>
      <c r="S27" s="69"/>
      <c r="T27" s="69"/>
      <c r="U27" s="70"/>
      <c r="V27" s="71"/>
      <c r="W27" s="71"/>
      <c r="X27" s="71"/>
      <c r="Y27" s="71"/>
      <c r="Z27" s="72"/>
      <c r="AA27" s="71"/>
      <c r="AB27" s="71"/>
      <c r="AC27" s="71"/>
      <c r="AD27" s="71"/>
      <c r="AE27" s="71"/>
      <c r="AF27" s="71"/>
      <c r="AG27" s="71"/>
      <c r="AH27" s="71"/>
      <c r="AI27" s="71"/>
      <c r="AJ27" s="71"/>
      <c r="AK27" s="71"/>
      <c r="AL27" s="71"/>
      <c r="AM27" s="71"/>
      <c r="AN27" s="71"/>
      <c r="AO27" s="66"/>
      <c r="AP27" s="65"/>
      <c r="AQ27" s="65"/>
      <c r="AR27" s="65"/>
      <c r="AS27" s="65"/>
      <c r="AT27" s="61"/>
    </row>
    <row r="28" spans="1:47" s="62" customFormat="1" ht="24.95" customHeight="1">
      <c r="A28" s="96"/>
      <c r="B28" s="60"/>
      <c r="C28" s="435" t="str">
        <f>Índice!D91</f>
        <v>GRI 401-3</v>
      </c>
      <c r="D28" s="843" t="str">
        <f>Índice!E91</f>
        <v>Licença-maternidade/paternidade</v>
      </c>
      <c r="E28" s="844"/>
      <c r="F28" s="844"/>
      <c r="G28" s="844"/>
      <c r="H28" s="844"/>
      <c r="I28" s="844"/>
      <c r="J28" s="93"/>
      <c r="K28" s="93"/>
      <c r="L28" s="93"/>
      <c r="M28" s="194"/>
      <c r="N28" s="68"/>
      <c r="O28" s="69"/>
      <c r="P28" s="69"/>
      <c r="Q28" s="69"/>
      <c r="R28" s="69"/>
      <c r="S28" s="69"/>
      <c r="T28" s="69"/>
      <c r="U28" s="70"/>
      <c r="V28" s="71"/>
      <c r="W28" s="71"/>
      <c r="X28" s="71"/>
      <c r="Y28" s="71"/>
      <c r="Z28" s="72"/>
      <c r="AA28" s="71"/>
      <c r="AB28" s="71"/>
      <c r="AC28" s="71"/>
      <c r="AD28" s="71"/>
      <c r="AE28" s="71"/>
      <c r="AF28" s="71"/>
      <c r="AG28" s="71"/>
      <c r="AH28" s="71"/>
      <c r="AI28" s="71"/>
      <c r="AJ28" s="71"/>
      <c r="AK28" s="71"/>
      <c r="AL28" s="71"/>
      <c r="AM28" s="71"/>
      <c r="AN28" s="71"/>
      <c r="AO28" s="66"/>
      <c r="AP28" s="65"/>
      <c r="AQ28" s="65"/>
      <c r="AR28" s="65"/>
      <c r="AS28" s="65"/>
      <c r="AT28" s="61"/>
    </row>
    <row r="29" spans="1:47" s="62" customFormat="1" ht="24.95" customHeight="1">
      <c r="A29" s="96"/>
      <c r="B29" s="60"/>
      <c r="C29" s="856" t="s">
        <v>230</v>
      </c>
      <c r="D29" s="856"/>
      <c r="E29" s="856"/>
      <c r="F29" s="856"/>
      <c r="G29" s="856"/>
      <c r="H29" s="856"/>
      <c r="I29" s="856"/>
      <c r="J29" s="126"/>
      <c r="K29" s="126"/>
      <c r="L29" s="126"/>
      <c r="M29" s="194"/>
      <c r="N29" s="68"/>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32"/>
      <c r="AP29" s="133"/>
      <c r="AQ29" s="133"/>
      <c r="AR29" s="133"/>
      <c r="AS29" s="133"/>
    </row>
    <row r="30" spans="1:47" s="62" customFormat="1" ht="24.95" customHeight="1">
      <c r="A30" s="96"/>
      <c r="B30" s="60"/>
      <c r="C30" s="857"/>
      <c r="D30" s="857"/>
      <c r="E30" s="857"/>
      <c r="F30" s="857"/>
      <c r="G30" s="857"/>
      <c r="H30" s="857"/>
      <c r="I30" s="857"/>
      <c r="J30" s="128"/>
      <c r="K30" s="128"/>
      <c r="L30" s="128"/>
      <c r="M30" s="194"/>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1"/>
    </row>
    <row r="31" spans="1:47" s="62" customFormat="1" ht="24.95" customHeight="1">
      <c r="A31" s="96"/>
      <c r="B31" s="60"/>
      <c r="C31" s="457" t="s">
        <v>632</v>
      </c>
      <c r="D31" s="128"/>
      <c r="E31" s="128"/>
      <c r="F31" s="128"/>
      <c r="G31" s="128"/>
      <c r="H31" s="128"/>
      <c r="I31" s="128"/>
      <c r="J31" s="128"/>
      <c r="K31" s="128"/>
      <c r="L31" s="128"/>
      <c r="M31" s="194"/>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1"/>
    </row>
    <row r="32" spans="1:47" s="62" customFormat="1" ht="24.95" customHeight="1">
      <c r="A32" s="96"/>
      <c r="B32" s="60"/>
      <c r="C32" s="858" t="s">
        <v>891</v>
      </c>
      <c r="D32" s="858"/>
      <c r="E32" s="489">
        <v>2022</v>
      </c>
      <c r="F32" s="489"/>
      <c r="G32" s="854">
        <v>2023</v>
      </c>
      <c r="H32" s="854"/>
      <c r="I32" s="855">
        <v>2024</v>
      </c>
      <c r="J32" s="855"/>
      <c r="K32" s="50"/>
      <c r="L32" s="50"/>
      <c r="M32" s="50"/>
      <c r="N32" s="194"/>
      <c r="O32" s="68"/>
      <c r="P32" s="69"/>
      <c r="Q32" s="69"/>
      <c r="R32" s="69"/>
      <c r="S32" s="69"/>
      <c r="T32" s="69"/>
      <c r="U32" s="69"/>
      <c r="V32" s="70"/>
      <c r="W32" s="71"/>
      <c r="X32" s="71"/>
      <c r="Y32" s="71"/>
      <c r="Z32" s="71"/>
      <c r="AA32" s="72"/>
      <c r="AB32" s="71"/>
      <c r="AC32" s="71"/>
      <c r="AD32" s="71"/>
      <c r="AE32" s="71"/>
      <c r="AF32" s="71"/>
      <c r="AG32" s="71"/>
      <c r="AH32" s="71"/>
      <c r="AI32" s="71"/>
      <c r="AJ32" s="71"/>
      <c r="AK32" s="71"/>
      <c r="AL32" s="71"/>
      <c r="AM32" s="71"/>
      <c r="AN32" s="71"/>
      <c r="AO32" s="71"/>
      <c r="AP32" s="66"/>
      <c r="AQ32" s="65"/>
      <c r="AR32" s="65"/>
      <c r="AS32" s="65"/>
      <c r="AT32" s="65"/>
      <c r="AU32" s="61"/>
    </row>
    <row r="33" spans="1:47" s="62" customFormat="1" ht="24.95" customHeight="1" thickBot="1">
      <c r="A33" s="96"/>
      <c r="B33" s="82"/>
      <c r="C33" s="853"/>
      <c r="D33" s="853"/>
      <c r="E33" s="437" t="s">
        <v>177</v>
      </c>
      <c r="F33" s="437" t="s">
        <v>176</v>
      </c>
      <c r="G33" s="437" t="s">
        <v>177</v>
      </c>
      <c r="H33" s="437" t="s">
        <v>176</v>
      </c>
      <c r="I33" s="438" t="s">
        <v>177</v>
      </c>
      <c r="J33" s="438" t="s">
        <v>176</v>
      </c>
      <c r="K33" s="50"/>
      <c r="L33" s="50"/>
      <c r="M33" s="50"/>
      <c r="N33" s="194"/>
      <c r="O33" s="68"/>
      <c r="P33" s="69"/>
      <c r="Q33" s="69"/>
      <c r="R33" s="69"/>
      <c r="S33" s="69"/>
      <c r="T33" s="69"/>
      <c r="U33" s="69"/>
      <c r="V33" s="70"/>
      <c r="W33" s="71"/>
      <c r="X33" s="71"/>
      <c r="Y33" s="71"/>
      <c r="Z33" s="71"/>
      <c r="AA33" s="72"/>
      <c r="AB33" s="71"/>
      <c r="AC33" s="71"/>
      <c r="AD33" s="71"/>
      <c r="AE33" s="71"/>
      <c r="AF33" s="71"/>
      <c r="AG33" s="71"/>
      <c r="AH33" s="71"/>
      <c r="AI33" s="71"/>
      <c r="AJ33" s="71"/>
      <c r="AK33" s="71"/>
      <c r="AL33" s="71"/>
      <c r="AM33" s="71"/>
      <c r="AN33" s="71"/>
      <c r="AO33" s="71"/>
      <c r="AP33" s="66"/>
      <c r="AQ33" s="65"/>
      <c r="AR33" s="65"/>
      <c r="AS33" s="65"/>
      <c r="AT33" s="65"/>
      <c r="AU33" s="61"/>
    </row>
    <row r="34" spans="1:47" s="62" customFormat="1" ht="24.95" customHeight="1">
      <c r="A34" s="96"/>
      <c r="B34" s="60"/>
      <c r="C34" s="758" t="s">
        <v>892</v>
      </c>
      <c r="D34" s="758"/>
      <c r="E34" s="490">
        <v>46</v>
      </c>
      <c r="F34" s="490">
        <v>4</v>
      </c>
      <c r="G34" s="490">
        <v>48</v>
      </c>
      <c r="H34" s="490">
        <v>14</v>
      </c>
      <c r="I34" s="491">
        <v>63</v>
      </c>
      <c r="J34" s="491">
        <v>18</v>
      </c>
      <c r="K34" s="50"/>
      <c r="L34" s="50"/>
      <c r="M34" s="50"/>
      <c r="N34" s="194"/>
      <c r="O34" s="68"/>
      <c r="P34" s="69"/>
      <c r="Q34" s="69"/>
      <c r="R34" s="69"/>
      <c r="S34" s="69"/>
      <c r="T34" s="69"/>
      <c r="U34" s="69"/>
      <c r="V34" s="70"/>
      <c r="W34" s="71"/>
      <c r="X34" s="71"/>
      <c r="Y34" s="71"/>
      <c r="Z34" s="71"/>
      <c r="AA34" s="72"/>
      <c r="AB34" s="71"/>
      <c r="AC34" s="71"/>
      <c r="AD34" s="71"/>
      <c r="AE34" s="71"/>
      <c r="AF34" s="71"/>
      <c r="AG34" s="71"/>
      <c r="AH34" s="71"/>
      <c r="AI34" s="71"/>
      <c r="AJ34" s="71"/>
      <c r="AK34" s="71"/>
      <c r="AL34" s="71"/>
      <c r="AM34" s="71"/>
      <c r="AN34" s="71"/>
      <c r="AO34" s="71"/>
      <c r="AP34" s="66"/>
      <c r="AQ34" s="65"/>
      <c r="AR34" s="65"/>
      <c r="AS34" s="65"/>
      <c r="AT34" s="65"/>
      <c r="AU34" s="61"/>
    </row>
    <row r="35" spans="1:47" s="62" customFormat="1" ht="35.1" customHeight="1">
      <c r="A35" s="96"/>
      <c r="B35" s="60"/>
      <c r="C35" s="758" t="s">
        <v>893</v>
      </c>
      <c r="D35" s="758"/>
      <c r="E35" s="490">
        <v>42</v>
      </c>
      <c r="F35" s="490">
        <v>2</v>
      </c>
      <c r="G35" s="490">
        <v>43</v>
      </c>
      <c r="H35" s="490">
        <v>13</v>
      </c>
      <c r="I35" s="491">
        <v>58</v>
      </c>
      <c r="J35" s="491">
        <v>16</v>
      </c>
      <c r="K35" s="50"/>
      <c r="L35" s="50"/>
      <c r="M35" s="50"/>
      <c r="N35" s="194"/>
      <c r="O35" s="68"/>
      <c r="P35" s="69"/>
      <c r="Q35" s="69"/>
      <c r="R35" s="69"/>
      <c r="S35" s="69"/>
      <c r="T35" s="69"/>
      <c r="U35" s="69"/>
      <c r="V35" s="70"/>
      <c r="W35" s="71"/>
      <c r="X35" s="71"/>
      <c r="Y35" s="71"/>
      <c r="Z35" s="71"/>
      <c r="AA35" s="72"/>
      <c r="AB35" s="71"/>
      <c r="AC35" s="71"/>
      <c r="AD35" s="71"/>
      <c r="AE35" s="71"/>
      <c r="AF35" s="71"/>
      <c r="AG35" s="71"/>
      <c r="AH35" s="71"/>
      <c r="AI35" s="71"/>
      <c r="AJ35" s="71"/>
      <c r="AK35" s="71"/>
      <c r="AL35" s="71"/>
      <c r="AM35" s="71"/>
      <c r="AN35" s="71"/>
      <c r="AO35" s="71"/>
      <c r="AP35" s="66"/>
      <c r="AQ35" s="65"/>
      <c r="AR35" s="65"/>
      <c r="AS35" s="65"/>
      <c r="AT35" s="65"/>
      <c r="AU35" s="61"/>
    </row>
    <row r="36" spans="1:47" s="62" customFormat="1" ht="45" customHeight="1">
      <c r="A36" s="96"/>
      <c r="B36" s="60"/>
      <c r="C36" s="758" t="s">
        <v>894</v>
      </c>
      <c r="D36" s="758"/>
      <c r="E36" s="490">
        <v>39</v>
      </c>
      <c r="F36" s="490">
        <v>0</v>
      </c>
      <c r="G36" s="490">
        <v>43</v>
      </c>
      <c r="H36" s="490">
        <v>13</v>
      </c>
      <c r="I36" s="491">
        <v>63</v>
      </c>
      <c r="J36" s="491">
        <v>15</v>
      </c>
      <c r="K36" s="50"/>
      <c r="L36" s="50"/>
      <c r="M36" s="50"/>
      <c r="N36" s="194"/>
      <c r="O36" s="68"/>
      <c r="P36" s="69"/>
      <c r="Q36" s="69"/>
      <c r="R36" s="69"/>
      <c r="S36" s="69"/>
      <c r="T36" s="69"/>
      <c r="U36" s="69"/>
      <c r="V36" s="70"/>
      <c r="W36" s="71"/>
      <c r="X36" s="71"/>
      <c r="Y36" s="71"/>
      <c r="Z36" s="71"/>
      <c r="AA36" s="72"/>
      <c r="AB36" s="71"/>
      <c r="AC36" s="71"/>
      <c r="AD36" s="71"/>
      <c r="AE36" s="71"/>
      <c r="AF36" s="71"/>
      <c r="AG36" s="71"/>
      <c r="AH36" s="71"/>
      <c r="AI36" s="71"/>
      <c r="AJ36" s="71"/>
      <c r="AK36" s="71"/>
      <c r="AL36" s="71"/>
      <c r="AM36" s="71"/>
      <c r="AN36" s="71"/>
      <c r="AO36" s="71"/>
      <c r="AP36" s="66"/>
      <c r="AQ36" s="65"/>
      <c r="AR36" s="65"/>
      <c r="AS36" s="65"/>
      <c r="AT36" s="65"/>
      <c r="AU36" s="61"/>
    </row>
    <row r="37" spans="1:47" s="62" customFormat="1" ht="24.95" customHeight="1">
      <c r="A37" s="96"/>
      <c r="B37" s="60"/>
      <c r="C37" s="758" t="s">
        <v>231</v>
      </c>
      <c r="D37" s="758"/>
      <c r="E37" s="492">
        <v>0.91</v>
      </c>
      <c r="F37" s="492">
        <v>0.5</v>
      </c>
      <c r="G37" s="492">
        <v>0.9</v>
      </c>
      <c r="H37" s="492">
        <v>0.93</v>
      </c>
      <c r="I37" s="493">
        <v>0.92</v>
      </c>
      <c r="J37" s="493">
        <v>0.89</v>
      </c>
      <c r="K37" s="50"/>
      <c r="L37" s="50"/>
      <c r="M37" s="50"/>
      <c r="N37" s="194"/>
      <c r="O37" s="68"/>
      <c r="P37" s="69"/>
      <c r="Q37" s="69"/>
      <c r="R37" s="69"/>
      <c r="S37" s="69"/>
      <c r="T37" s="69"/>
      <c r="U37" s="69"/>
      <c r="V37" s="70"/>
      <c r="W37" s="71"/>
      <c r="X37" s="71"/>
      <c r="Y37" s="71"/>
      <c r="Z37" s="71"/>
      <c r="AA37" s="72"/>
      <c r="AB37" s="71"/>
      <c r="AC37" s="71"/>
      <c r="AD37" s="71"/>
      <c r="AE37" s="71"/>
      <c r="AF37" s="71"/>
      <c r="AG37" s="71"/>
      <c r="AH37" s="71"/>
      <c r="AI37" s="71"/>
      <c r="AJ37" s="71"/>
      <c r="AK37" s="71"/>
      <c r="AL37" s="71"/>
      <c r="AM37" s="71"/>
      <c r="AN37" s="71"/>
      <c r="AO37" s="71"/>
      <c r="AP37" s="66"/>
      <c r="AQ37" s="65"/>
      <c r="AR37" s="65"/>
      <c r="AS37" s="65"/>
      <c r="AT37" s="65"/>
      <c r="AU37" s="61"/>
    </row>
    <row r="38" spans="1:47" s="62" customFormat="1" ht="24.95" customHeight="1">
      <c r="A38" s="96"/>
      <c r="B38" s="60"/>
      <c r="C38" s="758" t="s">
        <v>232</v>
      </c>
      <c r="D38" s="758"/>
      <c r="E38" s="492">
        <v>0.93</v>
      </c>
      <c r="F38" s="492">
        <v>0</v>
      </c>
      <c r="G38" s="492">
        <v>1</v>
      </c>
      <c r="H38" s="492">
        <v>1</v>
      </c>
      <c r="I38" s="493">
        <v>1</v>
      </c>
      <c r="J38" s="493">
        <v>1</v>
      </c>
      <c r="K38" s="50"/>
      <c r="L38" s="50"/>
      <c r="M38" s="50"/>
      <c r="N38" s="194"/>
      <c r="O38" s="68"/>
      <c r="P38" s="69"/>
      <c r="Q38" s="69"/>
      <c r="R38" s="69"/>
      <c r="S38" s="69"/>
      <c r="T38" s="69"/>
      <c r="U38" s="69"/>
      <c r="V38" s="70"/>
      <c r="W38" s="71"/>
      <c r="X38" s="71"/>
      <c r="Y38" s="71"/>
      <c r="Z38" s="71"/>
      <c r="AA38" s="72"/>
      <c r="AB38" s="71"/>
      <c r="AC38" s="71"/>
      <c r="AD38" s="71"/>
      <c r="AE38" s="71"/>
      <c r="AF38" s="71"/>
      <c r="AG38" s="71"/>
      <c r="AH38" s="71"/>
      <c r="AI38" s="71"/>
      <c r="AJ38" s="71"/>
      <c r="AK38" s="71"/>
      <c r="AL38" s="71"/>
      <c r="AM38" s="71"/>
      <c r="AN38" s="71"/>
      <c r="AO38" s="71"/>
      <c r="AP38" s="66"/>
      <c r="AQ38" s="65"/>
      <c r="AR38" s="65"/>
      <c r="AS38" s="65"/>
      <c r="AT38" s="65"/>
      <c r="AU38" s="61"/>
    </row>
    <row r="39" spans="1:47" s="62" customFormat="1" ht="24.95" customHeight="1">
      <c r="A39" s="96"/>
      <c r="B39" s="60"/>
      <c r="C39" s="49"/>
      <c r="D39" s="50"/>
      <c r="E39" s="50"/>
      <c r="F39" s="50"/>
      <c r="G39" s="50"/>
      <c r="H39" s="50"/>
      <c r="I39" s="50"/>
      <c r="J39" s="50"/>
      <c r="K39" s="50"/>
      <c r="L39" s="50"/>
      <c r="M39" s="194"/>
      <c r="N39" s="68"/>
      <c r="O39" s="69"/>
      <c r="P39" s="69"/>
      <c r="Q39" s="69"/>
      <c r="R39" s="69"/>
      <c r="S39" s="69"/>
      <c r="T39" s="69"/>
      <c r="U39" s="70"/>
      <c r="V39" s="71"/>
      <c r="W39" s="71"/>
      <c r="X39" s="71"/>
      <c r="Y39" s="71"/>
      <c r="Z39" s="72"/>
      <c r="AA39" s="71"/>
      <c r="AB39" s="71"/>
      <c r="AC39" s="71"/>
      <c r="AD39" s="71"/>
      <c r="AE39" s="71"/>
      <c r="AF39" s="71"/>
      <c r="AG39" s="71"/>
      <c r="AH39" s="71"/>
      <c r="AI39" s="71"/>
      <c r="AJ39" s="71"/>
      <c r="AK39" s="71"/>
      <c r="AL39" s="71"/>
      <c r="AM39" s="71"/>
      <c r="AN39" s="71"/>
      <c r="AO39" s="66"/>
      <c r="AP39" s="65"/>
      <c r="AQ39" s="65"/>
      <c r="AR39" s="65"/>
      <c r="AS39" s="65"/>
      <c r="AT39" s="61"/>
    </row>
    <row r="40" spans="1:47" s="62" customFormat="1" ht="24.95" customHeight="1">
      <c r="A40" s="96"/>
      <c r="B40" s="60"/>
      <c r="C40" s="435" t="str">
        <f>Índice!D92</f>
        <v>GRI 402-1</v>
      </c>
      <c r="D40" s="843" t="str">
        <f>Índice!E92</f>
        <v>Prazo mínimo de aviso sobre mudanças operacionais</v>
      </c>
      <c r="E40" s="844"/>
      <c r="F40" s="844"/>
      <c r="G40" s="844"/>
      <c r="H40" s="844"/>
      <c r="I40" s="844"/>
      <c r="J40" s="50"/>
      <c r="K40" s="50"/>
      <c r="L40" s="50"/>
      <c r="M40" s="194"/>
      <c r="N40" s="68"/>
      <c r="O40" s="69"/>
      <c r="P40" s="69"/>
      <c r="Q40" s="69"/>
      <c r="R40" s="69"/>
      <c r="S40" s="69"/>
      <c r="T40" s="69"/>
      <c r="U40" s="70"/>
      <c r="V40" s="71"/>
      <c r="W40" s="71"/>
      <c r="X40" s="71"/>
      <c r="Y40" s="71"/>
      <c r="Z40" s="72"/>
      <c r="AA40" s="71"/>
      <c r="AB40" s="71"/>
      <c r="AC40" s="71"/>
      <c r="AD40" s="71"/>
      <c r="AE40" s="71"/>
      <c r="AF40" s="71"/>
      <c r="AG40" s="71"/>
      <c r="AH40" s="71"/>
      <c r="AI40" s="71"/>
      <c r="AJ40" s="71"/>
      <c r="AK40" s="71"/>
      <c r="AL40" s="71"/>
      <c r="AM40" s="71"/>
      <c r="AN40" s="71"/>
      <c r="AO40" s="66"/>
      <c r="AP40" s="65"/>
      <c r="AQ40" s="65"/>
      <c r="AR40" s="65"/>
      <c r="AS40" s="65"/>
      <c r="AT40" s="61"/>
    </row>
    <row r="41" spans="1:47" s="62" customFormat="1" ht="24.95" customHeight="1">
      <c r="A41" s="96"/>
      <c r="B41" s="60"/>
      <c r="C41" s="851" t="s">
        <v>233</v>
      </c>
      <c r="D41" s="851"/>
      <c r="E41" s="851"/>
      <c r="F41" s="851"/>
      <c r="G41" s="851"/>
      <c r="H41" s="851"/>
      <c r="I41" s="851"/>
      <c r="J41" s="85"/>
      <c r="K41" s="85"/>
      <c r="L41" s="85"/>
      <c r="M41" s="194"/>
      <c r="N41" s="68"/>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32"/>
      <c r="AP41" s="133"/>
      <c r="AQ41" s="133"/>
      <c r="AR41" s="133"/>
      <c r="AS41" s="133"/>
    </row>
    <row r="42" spans="1:47" s="62" customFormat="1" ht="24.95" customHeight="1">
      <c r="A42" s="96"/>
      <c r="B42" s="60"/>
      <c r="C42" s="718"/>
      <c r="D42" s="718"/>
      <c r="E42" s="718"/>
      <c r="F42" s="718"/>
      <c r="G42" s="718"/>
      <c r="H42" s="718"/>
      <c r="I42" s="718"/>
      <c r="J42" s="87"/>
      <c r="K42" s="87"/>
      <c r="L42" s="87"/>
      <c r="M42" s="194"/>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8"/>
      <c r="AN42" s="68"/>
      <c r="AO42" s="61"/>
    </row>
    <row r="43" spans="1:47" s="134" customFormat="1" ht="24.95" customHeight="1">
      <c r="A43" s="96"/>
      <c r="B43" s="60"/>
      <c r="C43" s="718"/>
      <c r="D43" s="718"/>
      <c r="E43" s="718"/>
      <c r="F43" s="718"/>
      <c r="G43" s="718"/>
      <c r="H43" s="718"/>
      <c r="I43" s="718"/>
      <c r="J43" s="87"/>
      <c r="K43" s="87"/>
      <c r="L43" s="87"/>
      <c r="M43" s="194"/>
      <c r="N43" s="68"/>
      <c r="O43" s="135"/>
      <c r="P43" s="135"/>
      <c r="Q43" s="135"/>
      <c r="R43" s="135"/>
      <c r="S43" s="135"/>
      <c r="T43" s="135"/>
      <c r="U43" s="135"/>
      <c r="V43" s="135"/>
      <c r="W43" s="135"/>
      <c r="X43" s="135"/>
      <c r="Y43" s="135"/>
      <c r="Z43" s="135"/>
      <c r="AA43" s="135"/>
      <c r="AB43" s="135"/>
      <c r="AC43" s="135"/>
      <c r="AD43" s="135"/>
      <c r="AE43" s="135"/>
      <c r="AF43" s="135"/>
      <c r="AG43" s="135"/>
      <c r="AH43" s="135"/>
      <c r="AI43" s="135"/>
      <c r="AJ43" s="135"/>
      <c r="AK43" s="135"/>
      <c r="AL43" s="135"/>
      <c r="AM43" s="135"/>
      <c r="AN43" s="135"/>
      <c r="AO43" s="136"/>
    </row>
    <row r="44" spans="1:47" s="62" customFormat="1" ht="24.95" customHeight="1">
      <c r="A44" s="96"/>
      <c r="B44" s="60"/>
      <c r="C44" s="750"/>
      <c r="D44" s="750"/>
      <c r="E44" s="750"/>
      <c r="F44" s="750"/>
      <c r="G44" s="750"/>
      <c r="H44" s="750"/>
      <c r="I44" s="750"/>
      <c r="J44" s="87"/>
      <c r="K44" s="87"/>
      <c r="L44" s="87"/>
      <c r="M44" s="194"/>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1"/>
    </row>
    <row r="45" spans="1:47" s="62" customFormat="1" ht="24.95" customHeight="1">
      <c r="A45" s="96"/>
      <c r="B45" s="60"/>
    </row>
    <row r="46" spans="1:47" s="62" customFormat="1" ht="24.95" customHeight="1">
      <c r="A46" s="96"/>
      <c r="B46" s="60"/>
      <c r="C46" s="435" t="str">
        <f>Índice!D93</f>
        <v>GRI 403-1</v>
      </c>
      <c r="D46" s="843" t="str">
        <f>Índice!E93</f>
        <v>Sistema de gestão de saúde e segurança do trabalho</v>
      </c>
      <c r="E46" s="844"/>
      <c r="F46" s="844"/>
      <c r="G46" s="844"/>
      <c r="H46" s="844"/>
      <c r="I46" s="844"/>
      <c r="J46" s="60"/>
      <c r="K46" s="60"/>
      <c r="L46" s="102"/>
      <c r="M46" s="95"/>
      <c r="AT46" s="61"/>
    </row>
    <row r="47" spans="1:47" s="62" customFormat="1" ht="24.95" customHeight="1">
      <c r="A47" s="96"/>
      <c r="B47" s="60"/>
      <c r="C47" s="851" t="s">
        <v>234</v>
      </c>
      <c r="D47" s="851"/>
      <c r="E47" s="851"/>
      <c r="F47" s="851"/>
      <c r="G47" s="851"/>
      <c r="H47" s="851"/>
      <c r="I47" s="851"/>
      <c r="J47" s="91"/>
      <c r="K47" s="91"/>
      <c r="L47" s="91"/>
      <c r="M47" s="194"/>
    </row>
    <row r="48" spans="1:47" s="62" customFormat="1" ht="24.95" customHeight="1">
      <c r="A48" s="96"/>
      <c r="B48" s="60"/>
      <c r="C48" s="718"/>
      <c r="D48" s="718"/>
      <c r="E48" s="718"/>
      <c r="F48" s="718"/>
      <c r="G48" s="718"/>
      <c r="H48" s="718"/>
      <c r="I48" s="718"/>
      <c r="J48" s="89"/>
      <c r="K48" s="89"/>
      <c r="L48" s="89"/>
      <c r="M48" s="194"/>
    </row>
    <row r="49" spans="1:13" s="62" customFormat="1" ht="24.95" customHeight="1">
      <c r="A49" s="96"/>
      <c r="B49" s="60"/>
      <c r="C49" s="718"/>
      <c r="D49" s="718"/>
      <c r="E49" s="718"/>
      <c r="F49" s="718"/>
      <c r="G49" s="718"/>
      <c r="H49" s="718"/>
      <c r="I49" s="718"/>
      <c r="J49" s="89"/>
      <c r="K49" s="89"/>
      <c r="L49" s="89"/>
      <c r="M49" s="194"/>
    </row>
    <row r="50" spans="1:13" s="62" customFormat="1" ht="24.95" customHeight="1">
      <c r="A50" s="96"/>
      <c r="B50" s="60"/>
      <c r="C50" s="718"/>
      <c r="D50" s="718"/>
      <c r="E50" s="718"/>
      <c r="F50" s="718"/>
      <c r="G50" s="718"/>
      <c r="H50" s="718"/>
      <c r="I50" s="718"/>
      <c r="J50" s="89"/>
      <c r="K50" s="89"/>
      <c r="L50" s="89"/>
      <c r="M50" s="194"/>
    </row>
    <row r="51" spans="1:13" s="62" customFormat="1" ht="24.95" customHeight="1">
      <c r="A51" s="96"/>
      <c r="B51" s="82"/>
      <c r="C51" s="718"/>
      <c r="D51" s="718"/>
      <c r="E51" s="718"/>
      <c r="F51" s="718"/>
      <c r="G51" s="718"/>
      <c r="H51" s="718"/>
      <c r="I51" s="718"/>
      <c r="J51" s="89"/>
      <c r="K51" s="89"/>
      <c r="L51" s="89"/>
      <c r="M51" s="68"/>
    </row>
    <row r="52" spans="1:13" s="62" customFormat="1" ht="24.95" customHeight="1">
      <c r="A52" s="96"/>
      <c r="B52" s="82"/>
      <c r="C52" s="718"/>
      <c r="D52" s="718"/>
      <c r="E52" s="718"/>
      <c r="F52" s="718"/>
      <c r="G52" s="718"/>
      <c r="H52" s="718"/>
      <c r="I52" s="718"/>
      <c r="J52" s="89"/>
      <c r="K52" s="89"/>
      <c r="L52" s="89"/>
    </row>
    <row r="53" spans="1:13" s="62" customFormat="1" ht="24.95" customHeight="1">
      <c r="A53" s="96"/>
      <c r="B53" s="82"/>
      <c r="C53" s="718"/>
      <c r="D53" s="718"/>
      <c r="E53" s="718"/>
      <c r="F53" s="718"/>
      <c r="G53" s="718"/>
      <c r="H53" s="718"/>
      <c r="I53" s="718"/>
      <c r="J53" s="89"/>
      <c r="K53" s="89"/>
      <c r="L53" s="89"/>
    </row>
    <row r="54" spans="1:13" s="62" customFormat="1" ht="24.95" customHeight="1">
      <c r="A54" s="96"/>
      <c r="B54" s="82"/>
      <c r="C54" s="718"/>
      <c r="D54" s="718"/>
      <c r="E54" s="718"/>
      <c r="F54" s="718"/>
      <c r="G54" s="718"/>
      <c r="H54" s="718"/>
      <c r="I54" s="718"/>
      <c r="J54" s="89"/>
      <c r="K54" s="89"/>
      <c r="L54" s="89"/>
    </row>
    <row r="55" spans="1:13" s="62" customFormat="1" ht="24.95" customHeight="1">
      <c r="A55" s="96"/>
      <c r="B55" s="82"/>
      <c r="C55" s="89"/>
      <c r="D55" s="89"/>
      <c r="E55" s="89"/>
      <c r="F55" s="89"/>
      <c r="G55" s="89"/>
      <c r="H55" s="89"/>
      <c r="I55" s="89"/>
      <c r="J55" s="89"/>
      <c r="K55" s="89"/>
      <c r="L55" s="89"/>
    </row>
    <row r="56" spans="1:13" s="62" customFormat="1" ht="24.95" customHeight="1">
      <c r="A56" s="96"/>
      <c r="B56" s="60"/>
      <c r="C56" s="435" t="str">
        <f>Índice!D94</f>
        <v>GRI 403-2</v>
      </c>
      <c r="D56" s="843" t="str">
        <f>Índice!E94</f>
        <v>Identificação de periculosidade, avaliação de riscos e investigação de incidentes</v>
      </c>
      <c r="E56" s="844"/>
      <c r="F56" s="844"/>
      <c r="G56" s="844"/>
      <c r="H56" s="844"/>
      <c r="I56" s="844"/>
    </row>
    <row r="57" spans="1:13" s="62" customFormat="1" ht="24.95" customHeight="1">
      <c r="A57" s="96"/>
      <c r="B57" s="60"/>
      <c r="C57" s="851" t="s">
        <v>895</v>
      </c>
      <c r="D57" s="851"/>
      <c r="E57" s="851"/>
      <c r="F57" s="851"/>
      <c r="G57" s="851"/>
      <c r="H57" s="851"/>
      <c r="I57" s="851"/>
      <c r="J57" s="91"/>
      <c r="K57" s="91"/>
      <c r="L57" s="91"/>
      <c r="M57" s="194"/>
    </row>
    <row r="58" spans="1:13" s="62" customFormat="1" ht="24.95" customHeight="1">
      <c r="A58" s="96"/>
      <c r="B58" s="60"/>
      <c r="C58" s="718"/>
      <c r="D58" s="718"/>
      <c r="E58" s="718"/>
      <c r="F58" s="718"/>
      <c r="G58" s="718"/>
      <c r="H58" s="718"/>
      <c r="I58" s="718"/>
      <c r="J58" s="89"/>
      <c r="K58" s="89"/>
      <c r="L58" s="89"/>
      <c r="M58" s="194"/>
    </row>
    <row r="59" spans="1:13" s="62" customFormat="1" ht="24.95" customHeight="1">
      <c r="A59" s="96"/>
      <c r="B59" s="60"/>
      <c r="C59" s="718"/>
      <c r="D59" s="718"/>
      <c r="E59" s="718"/>
      <c r="F59" s="718"/>
      <c r="G59" s="718"/>
      <c r="H59" s="718"/>
      <c r="I59" s="718"/>
      <c r="J59" s="89"/>
      <c r="K59" s="89"/>
      <c r="L59" s="89"/>
      <c r="M59" s="194"/>
    </row>
    <row r="60" spans="1:13" s="62" customFormat="1" ht="24.95" customHeight="1">
      <c r="A60" s="96"/>
      <c r="B60" s="60"/>
      <c r="C60" s="718"/>
      <c r="D60" s="718"/>
      <c r="E60" s="718"/>
      <c r="F60" s="718"/>
      <c r="G60" s="718"/>
      <c r="H60" s="718"/>
      <c r="I60" s="718"/>
      <c r="J60" s="89"/>
      <c r="K60" s="89"/>
      <c r="L60" s="89"/>
      <c r="M60" s="194"/>
    </row>
    <row r="61" spans="1:13" s="62" customFormat="1" ht="24.95" customHeight="1">
      <c r="A61" s="96"/>
      <c r="B61" s="60"/>
      <c r="C61" s="718"/>
      <c r="D61" s="718"/>
      <c r="E61" s="718"/>
      <c r="F61" s="718"/>
      <c r="G61" s="718"/>
      <c r="H61" s="718"/>
      <c r="I61" s="718"/>
      <c r="J61" s="89"/>
      <c r="K61" s="89"/>
      <c r="L61" s="89"/>
      <c r="M61" s="194"/>
    </row>
    <row r="62" spans="1:13" s="62" customFormat="1" ht="24.95" customHeight="1">
      <c r="A62" s="96"/>
      <c r="B62" s="60"/>
      <c r="C62" s="718"/>
      <c r="D62" s="718"/>
      <c r="E62" s="718"/>
      <c r="F62" s="718"/>
      <c r="G62" s="718"/>
      <c r="H62" s="718"/>
      <c r="I62" s="718"/>
      <c r="J62" s="89"/>
      <c r="K62" s="89"/>
      <c r="L62" s="89"/>
      <c r="M62" s="194"/>
    </row>
    <row r="63" spans="1:13" s="62" customFormat="1" ht="24.95" customHeight="1">
      <c r="A63" s="96"/>
      <c r="B63" s="60"/>
      <c r="C63" s="718"/>
      <c r="D63" s="718"/>
      <c r="E63" s="718"/>
      <c r="F63" s="718"/>
      <c r="G63" s="718"/>
      <c r="H63" s="718"/>
      <c r="I63" s="718"/>
      <c r="J63" s="89"/>
      <c r="K63" s="89"/>
      <c r="L63" s="89"/>
      <c r="M63" s="194"/>
    </row>
    <row r="64" spans="1:13" s="62" customFormat="1" ht="24.95" customHeight="1">
      <c r="A64" s="96"/>
      <c r="B64" s="60"/>
      <c r="C64" s="718"/>
      <c r="D64" s="718"/>
      <c r="E64" s="718"/>
      <c r="F64" s="718"/>
      <c r="G64" s="718"/>
      <c r="H64" s="718"/>
      <c r="I64" s="718"/>
      <c r="J64" s="89"/>
      <c r="K64" s="89"/>
      <c r="L64" s="89"/>
      <c r="M64" s="194"/>
    </row>
    <row r="65" spans="1:13" s="62" customFormat="1" ht="24.95" customHeight="1">
      <c r="A65" s="96"/>
      <c r="B65" s="60"/>
      <c r="C65" s="718"/>
      <c r="D65" s="718"/>
      <c r="E65" s="718"/>
      <c r="F65" s="718"/>
      <c r="G65" s="718"/>
      <c r="H65" s="718"/>
      <c r="I65" s="718"/>
      <c r="J65" s="89"/>
      <c r="K65" s="89"/>
      <c r="L65" s="89"/>
      <c r="M65" s="194"/>
    </row>
    <row r="66" spans="1:13" s="62" customFormat="1" ht="24.95" customHeight="1">
      <c r="A66" s="96"/>
      <c r="B66" s="60"/>
      <c r="C66" s="718"/>
      <c r="D66" s="718"/>
      <c r="E66" s="718"/>
      <c r="F66" s="718"/>
      <c r="G66" s="718"/>
      <c r="H66" s="718"/>
      <c r="I66" s="718"/>
      <c r="J66" s="89"/>
      <c r="K66" s="89"/>
      <c r="L66" s="89"/>
      <c r="M66" s="194"/>
    </row>
    <row r="67" spans="1:13" s="62" customFormat="1" ht="24.95" customHeight="1">
      <c r="A67" s="96"/>
      <c r="B67" s="60"/>
      <c r="C67" s="718"/>
      <c r="D67" s="718"/>
      <c r="E67" s="718"/>
      <c r="F67" s="718"/>
      <c r="G67" s="718"/>
      <c r="H67" s="718"/>
      <c r="I67" s="718"/>
      <c r="J67" s="89"/>
      <c r="K67" s="89"/>
      <c r="L67" s="89"/>
      <c r="M67" s="194"/>
    </row>
    <row r="68" spans="1:13" s="62" customFormat="1" ht="24.95" customHeight="1">
      <c r="A68" s="96"/>
      <c r="B68" s="60"/>
      <c r="C68" s="718"/>
      <c r="D68" s="718"/>
      <c r="E68" s="718"/>
      <c r="F68" s="718"/>
      <c r="G68" s="718"/>
      <c r="H68" s="718"/>
      <c r="I68" s="718"/>
      <c r="J68" s="89"/>
      <c r="K68" s="89"/>
      <c r="L68" s="89"/>
      <c r="M68" s="68"/>
    </row>
    <row r="69" spans="1:13" s="62" customFormat="1" ht="24.95" customHeight="1">
      <c r="A69" s="96"/>
      <c r="B69" s="60"/>
      <c r="C69" s="435" t="str">
        <f>Índice!D95</f>
        <v>GRI 403-3</v>
      </c>
      <c r="D69" s="843" t="str">
        <f>Índice!E95</f>
        <v>Serviços de saúde do trabalho</v>
      </c>
      <c r="E69" s="844"/>
      <c r="F69" s="844"/>
      <c r="G69" s="844"/>
      <c r="H69" s="844"/>
      <c r="I69" s="844"/>
      <c r="J69" s="89"/>
      <c r="K69" s="89"/>
      <c r="L69" s="89"/>
    </row>
    <row r="70" spans="1:13" s="62" customFormat="1" ht="24.95" customHeight="1">
      <c r="A70" s="96"/>
      <c r="B70" s="60"/>
      <c r="C70" s="851" t="s">
        <v>235</v>
      </c>
      <c r="D70" s="851"/>
      <c r="E70" s="851"/>
      <c r="F70" s="851"/>
      <c r="G70" s="851"/>
      <c r="H70" s="851"/>
      <c r="I70" s="851"/>
      <c r="J70" s="91"/>
      <c r="K70" s="91"/>
      <c r="L70" s="91"/>
      <c r="M70" s="194"/>
    </row>
    <row r="71" spans="1:13" s="62" customFormat="1" ht="24.95" customHeight="1">
      <c r="A71" s="96"/>
      <c r="B71" s="60"/>
      <c r="C71" s="718"/>
      <c r="D71" s="718"/>
      <c r="E71" s="718"/>
      <c r="F71" s="718"/>
      <c r="G71" s="718"/>
      <c r="H71" s="718"/>
      <c r="I71" s="718"/>
      <c r="J71" s="89"/>
      <c r="K71" s="89"/>
      <c r="L71" s="89"/>
      <c r="M71" s="194"/>
    </row>
    <row r="72" spans="1:13" s="62" customFormat="1" ht="24.95" customHeight="1">
      <c r="A72" s="96"/>
      <c r="B72" s="82"/>
      <c r="C72" s="718"/>
      <c r="D72" s="718"/>
      <c r="E72" s="718"/>
      <c r="F72" s="718"/>
      <c r="G72" s="718"/>
      <c r="H72" s="718"/>
      <c r="I72" s="718"/>
      <c r="J72" s="89"/>
      <c r="K72" s="89"/>
      <c r="L72" s="89"/>
      <c r="M72" s="194"/>
    </row>
    <row r="73" spans="1:13" s="62" customFormat="1" ht="24.95" customHeight="1">
      <c r="A73" s="96"/>
      <c r="B73" s="82"/>
      <c r="C73" s="718"/>
      <c r="D73" s="718"/>
      <c r="E73" s="718"/>
      <c r="F73" s="718"/>
      <c r="G73" s="718"/>
      <c r="H73" s="718"/>
      <c r="I73" s="718"/>
      <c r="J73" s="89"/>
      <c r="K73" s="89"/>
      <c r="L73" s="89"/>
      <c r="M73" s="194"/>
    </row>
    <row r="74" spans="1:13" s="62" customFormat="1" ht="24.95" customHeight="1">
      <c r="A74" s="96"/>
      <c r="B74" s="82"/>
      <c r="C74" s="718"/>
      <c r="D74" s="718"/>
      <c r="E74" s="718"/>
      <c r="F74" s="718"/>
      <c r="G74" s="718"/>
      <c r="H74" s="718"/>
      <c r="I74" s="718"/>
      <c r="J74" s="89"/>
      <c r="K74" s="89"/>
      <c r="L74" s="89"/>
      <c r="M74" s="194"/>
    </row>
    <row r="75" spans="1:13" s="62" customFormat="1" ht="24.95" customHeight="1">
      <c r="A75" s="96"/>
      <c r="B75" s="82"/>
      <c r="C75" s="718"/>
      <c r="D75" s="718"/>
      <c r="E75" s="718"/>
      <c r="F75" s="718"/>
      <c r="G75" s="718"/>
      <c r="H75" s="718"/>
      <c r="I75" s="718"/>
      <c r="J75" s="89"/>
      <c r="K75" s="89"/>
      <c r="L75" s="89"/>
      <c r="M75" s="194"/>
    </row>
    <row r="76" spans="1:13" s="62" customFormat="1" ht="24.95" customHeight="1">
      <c r="A76" s="96"/>
      <c r="B76" s="60"/>
      <c r="C76" s="718"/>
      <c r="D76" s="718"/>
      <c r="E76" s="718"/>
      <c r="F76" s="718"/>
      <c r="G76" s="718"/>
      <c r="H76" s="718"/>
      <c r="I76" s="718"/>
      <c r="J76" s="89"/>
      <c r="K76" s="89"/>
      <c r="L76" s="89"/>
      <c r="M76" s="194"/>
    </row>
    <row r="77" spans="1:13" s="62" customFormat="1" ht="24.95" customHeight="1">
      <c r="A77" s="96"/>
      <c r="B77" s="60"/>
      <c r="C77" s="718"/>
      <c r="D77" s="718"/>
      <c r="E77" s="718"/>
      <c r="F77" s="718"/>
      <c r="G77" s="718"/>
      <c r="H77" s="718"/>
      <c r="I77" s="718"/>
      <c r="J77" s="89"/>
      <c r="K77" s="89"/>
      <c r="L77" s="89"/>
      <c r="M77" s="194"/>
    </row>
    <row r="78" spans="1:13" s="62" customFormat="1" ht="24.95" customHeight="1">
      <c r="A78" s="96"/>
      <c r="B78" s="60"/>
      <c r="C78" s="718"/>
      <c r="D78" s="718"/>
      <c r="E78" s="718"/>
      <c r="F78" s="718"/>
      <c r="G78" s="718"/>
      <c r="H78" s="718"/>
      <c r="I78" s="718"/>
      <c r="J78" s="89"/>
      <c r="K78" s="89"/>
      <c r="L78" s="89"/>
      <c r="M78" s="194"/>
    </row>
    <row r="79" spans="1:13" s="62" customFormat="1" ht="24.95" customHeight="1">
      <c r="A79" s="96"/>
      <c r="B79" s="60"/>
      <c r="C79" s="718"/>
      <c r="D79" s="718"/>
      <c r="E79" s="718"/>
      <c r="F79" s="718"/>
      <c r="G79" s="718"/>
      <c r="H79" s="718"/>
      <c r="I79" s="718"/>
      <c r="J79" s="89"/>
      <c r="K79" s="89"/>
      <c r="L79" s="89"/>
      <c r="M79" s="194"/>
    </row>
    <row r="80" spans="1:13" s="62" customFormat="1" ht="24.95" customHeight="1">
      <c r="A80" s="96"/>
      <c r="B80" s="60"/>
      <c r="C80" s="718"/>
      <c r="D80" s="718"/>
      <c r="E80" s="718"/>
      <c r="F80" s="718"/>
      <c r="G80" s="718"/>
      <c r="H80" s="718"/>
      <c r="I80" s="718"/>
      <c r="J80" s="89"/>
      <c r="K80" s="89"/>
      <c r="L80" s="89"/>
      <c r="M80" s="194"/>
    </row>
    <row r="81" spans="1:13" s="62" customFormat="1" ht="24.95" customHeight="1">
      <c r="A81" s="96"/>
      <c r="B81" s="82"/>
      <c r="C81" s="89"/>
      <c r="D81" s="89"/>
      <c r="E81" s="89"/>
      <c r="F81" s="89"/>
      <c r="G81" s="89"/>
      <c r="H81" s="89"/>
      <c r="I81" s="89"/>
      <c r="J81" s="89"/>
      <c r="K81" s="89"/>
      <c r="L81" s="89"/>
      <c r="M81" s="194"/>
    </row>
    <row r="82" spans="1:13" s="62" customFormat="1" ht="24.95" customHeight="1">
      <c r="A82" s="96"/>
      <c r="B82" s="82"/>
      <c r="C82" s="435" t="str">
        <f>Índice!D96</f>
        <v>GRI 403-4</v>
      </c>
      <c r="D82" s="843" t="str">
        <f>Índice!E96</f>
        <v>Participação dos trabalhadores, consulta e comunicação aos trabalhadores referentes a saúde e segurança do trabalho</v>
      </c>
      <c r="E82" s="844"/>
      <c r="F82" s="844"/>
      <c r="G82" s="844"/>
      <c r="H82" s="844"/>
      <c r="I82" s="844"/>
      <c r="J82" s="89"/>
      <c r="K82" s="89"/>
      <c r="L82" s="89"/>
      <c r="M82" s="194"/>
    </row>
    <row r="83" spans="1:13" s="62" customFormat="1" ht="24.95" customHeight="1">
      <c r="A83" s="96"/>
      <c r="B83" s="60"/>
      <c r="C83" s="851" t="s">
        <v>236</v>
      </c>
      <c r="D83" s="851"/>
      <c r="E83" s="851"/>
      <c r="F83" s="851"/>
      <c r="G83" s="851"/>
      <c r="H83" s="851"/>
      <c r="I83" s="851"/>
      <c r="J83" s="89"/>
      <c r="K83" s="89"/>
      <c r="L83" s="89"/>
      <c r="M83" s="194"/>
    </row>
    <row r="84" spans="1:13" s="62" customFormat="1" ht="24.95" customHeight="1">
      <c r="A84" s="96"/>
      <c r="B84" s="82"/>
      <c r="C84" s="718"/>
      <c r="D84" s="718"/>
      <c r="E84" s="718"/>
      <c r="F84" s="718"/>
      <c r="G84" s="718"/>
      <c r="H84" s="718"/>
      <c r="I84" s="718"/>
      <c r="J84" s="89"/>
      <c r="K84" s="89"/>
      <c r="L84" s="89"/>
      <c r="M84" s="194"/>
    </row>
    <row r="85" spans="1:13" s="62" customFormat="1" ht="24.95" customHeight="1">
      <c r="A85" s="96"/>
      <c r="B85" s="82"/>
      <c r="C85" s="718"/>
      <c r="D85" s="718"/>
      <c r="E85" s="718"/>
      <c r="F85" s="718"/>
      <c r="G85" s="718"/>
      <c r="H85" s="718"/>
      <c r="I85" s="718"/>
      <c r="J85" s="89"/>
      <c r="K85" s="89"/>
      <c r="L85" s="89"/>
      <c r="M85" s="194"/>
    </row>
    <row r="86" spans="1:13" s="62" customFormat="1" ht="24.95" customHeight="1">
      <c r="A86" s="96"/>
      <c r="B86" s="82"/>
      <c r="C86" s="718"/>
      <c r="D86" s="718"/>
      <c r="E86" s="718"/>
      <c r="F86" s="718"/>
      <c r="G86" s="718"/>
      <c r="H86" s="718"/>
      <c r="I86" s="718"/>
      <c r="J86" s="89"/>
      <c r="K86" s="89"/>
      <c r="L86" s="89"/>
      <c r="M86" s="194"/>
    </row>
    <row r="87" spans="1:13" s="62" customFormat="1" ht="24.95" customHeight="1">
      <c r="A87" s="96"/>
      <c r="B87" s="83"/>
      <c r="C87" s="718"/>
      <c r="D87" s="718"/>
      <c r="E87" s="718"/>
      <c r="F87" s="718"/>
      <c r="G87" s="718"/>
      <c r="H87" s="718"/>
      <c r="I87" s="718"/>
      <c r="J87" s="89"/>
      <c r="K87" s="89"/>
      <c r="L87" s="89"/>
      <c r="M87" s="194"/>
    </row>
    <row r="88" spans="1:13" s="62" customFormat="1" ht="24.95" customHeight="1">
      <c r="A88" s="96"/>
      <c r="B88" s="82"/>
      <c r="C88" s="718"/>
      <c r="D88" s="718"/>
      <c r="E88" s="718"/>
      <c r="F88" s="718"/>
      <c r="G88" s="718"/>
      <c r="H88" s="718"/>
      <c r="I88" s="718"/>
      <c r="J88" s="89"/>
      <c r="K88" s="89"/>
      <c r="L88" s="89"/>
      <c r="M88" s="194"/>
    </row>
    <row r="89" spans="1:13" s="62" customFormat="1" ht="24.95" customHeight="1">
      <c r="A89" s="96"/>
      <c r="B89" s="82"/>
      <c r="C89" s="718"/>
      <c r="D89" s="718"/>
      <c r="E89" s="718"/>
      <c r="F89" s="718"/>
      <c r="G89" s="718"/>
      <c r="H89" s="718"/>
      <c r="I89" s="718"/>
      <c r="J89" s="89"/>
      <c r="K89" s="89"/>
      <c r="L89" s="89"/>
      <c r="M89" s="194"/>
    </row>
    <row r="90" spans="1:13" s="62" customFormat="1" ht="24.95" customHeight="1">
      <c r="A90" s="96"/>
      <c r="B90" s="82"/>
      <c r="C90" s="89"/>
      <c r="D90" s="89"/>
      <c r="E90" s="89"/>
      <c r="F90" s="89"/>
      <c r="G90" s="89"/>
      <c r="H90" s="89"/>
      <c r="I90" s="89"/>
      <c r="J90" s="89"/>
      <c r="K90" s="89"/>
      <c r="L90" s="89"/>
      <c r="M90" s="194"/>
    </row>
    <row r="91" spans="1:13" s="62" customFormat="1" ht="24.95" customHeight="1">
      <c r="A91" s="96"/>
      <c r="B91" s="82"/>
      <c r="C91" s="435" t="str">
        <f>Índice!D97</f>
        <v>GRI 403-5</v>
      </c>
      <c r="D91" s="843" t="str">
        <f>Índice!E97</f>
        <v>Capacitação de trabalhadores em saúde e segurança do trabalho</v>
      </c>
      <c r="E91" s="844"/>
      <c r="F91" s="844"/>
      <c r="G91" s="844"/>
      <c r="H91" s="844"/>
      <c r="I91" s="844"/>
      <c r="J91" s="89"/>
      <c r="K91" s="89"/>
      <c r="L91" s="89"/>
      <c r="M91" s="194"/>
    </row>
    <row r="92" spans="1:13" s="62" customFormat="1" ht="24.95" customHeight="1">
      <c r="A92" s="96"/>
      <c r="B92" s="82"/>
      <c r="C92" s="851" t="s">
        <v>237</v>
      </c>
      <c r="D92" s="851"/>
      <c r="E92" s="851"/>
      <c r="F92" s="851"/>
      <c r="G92" s="851"/>
      <c r="H92" s="851"/>
      <c r="I92" s="851"/>
      <c r="J92" s="85"/>
      <c r="K92" s="85"/>
      <c r="L92" s="85"/>
      <c r="M92" s="194"/>
    </row>
    <row r="93" spans="1:13" s="62" customFormat="1" ht="24.95" customHeight="1">
      <c r="A93" s="96"/>
      <c r="B93" s="60"/>
      <c r="C93" s="718"/>
      <c r="D93" s="718"/>
      <c r="E93" s="718"/>
      <c r="F93" s="718"/>
      <c r="G93" s="718"/>
      <c r="H93" s="718"/>
      <c r="I93" s="718"/>
      <c r="J93" s="87"/>
      <c r="K93" s="87"/>
      <c r="L93" s="87"/>
      <c r="M93" s="194"/>
    </row>
    <row r="94" spans="1:13" s="62" customFormat="1" ht="24.95" customHeight="1">
      <c r="A94" s="96"/>
      <c r="B94" s="60"/>
      <c r="C94" s="718"/>
      <c r="D94" s="718"/>
      <c r="E94" s="718"/>
      <c r="F94" s="718"/>
      <c r="G94" s="718"/>
      <c r="H94" s="718"/>
      <c r="I94" s="718"/>
      <c r="J94" s="87"/>
      <c r="K94" s="87"/>
      <c r="L94" s="87"/>
      <c r="M94" s="194"/>
    </row>
    <row r="95" spans="1:13" s="62" customFormat="1" ht="24.95" customHeight="1">
      <c r="A95" s="96"/>
      <c r="B95" s="60"/>
      <c r="C95" s="718"/>
      <c r="D95" s="718"/>
      <c r="E95" s="718"/>
      <c r="F95" s="718"/>
      <c r="G95" s="718"/>
      <c r="H95" s="718"/>
      <c r="I95" s="718"/>
      <c r="J95" s="87"/>
      <c r="K95" s="87"/>
      <c r="L95" s="87"/>
      <c r="M95" s="194"/>
    </row>
    <row r="96" spans="1:13" s="62" customFormat="1" ht="24.95" customHeight="1">
      <c r="A96" s="96"/>
      <c r="B96" s="60"/>
      <c r="C96" s="89"/>
      <c r="D96" s="89"/>
      <c r="E96" s="89"/>
      <c r="F96" s="89"/>
      <c r="G96" s="89"/>
      <c r="H96" s="89"/>
      <c r="I96" s="89"/>
      <c r="J96" s="87"/>
      <c r="K96" s="87"/>
      <c r="L96" s="87"/>
      <c r="M96" s="194"/>
    </row>
    <row r="97" spans="1:13" s="62" customFormat="1" ht="24.95" customHeight="1">
      <c r="A97" s="96"/>
      <c r="B97" s="60"/>
      <c r="C97" s="435" t="str">
        <f>Índice!D98</f>
        <v>GRI 403-6</v>
      </c>
      <c r="D97" s="843" t="str">
        <f>Índice!E98</f>
        <v>Promoção da saúde do trabalhador</v>
      </c>
      <c r="E97" s="844"/>
      <c r="F97" s="844"/>
      <c r="G97" s="844"/>
      <c r="H97" s="844"/>
      <c r="I97" s="844"/>
      <c r="J97" s="87"/>
      <c r="K97" s="87"/>
      <c r="L97" s="87"/>
      <c r="M97" s="194"/>
    </row>
    <row r="98" spans="1:13" s="62" customFormat="1" ht="24.95" customHeight="1">
      <c r="A98" s="96"/>
      <c r="B98" s="60"/>
      <c r="C98" s="851" t="s">
        <v>896</v>
      </c>
      <c r="D98" s="851"/>
      <c r="E98" s="851"/>
      <c r="F98" s="851"/>
      <c r="G98" s="851"/>
      <c r="H98" s="851"/>
      <c r="I98" s="851"/>
      <c r="J98" s="91"/>
      <c r="K98" s="91"/>
      <c r="L98" s="91"/>
      <c r="M98" s="194"/>
    </row>
    <row r="99" spans="1:13" s="62" customFormat="1" ht="24.95" customHeight="1">
      <c r="A99" s="96"/>
      <c r="B99" s="60"/>
      <c r="C99" s="718"/>
      <c r="D99" s="718"/>
      <c r="E99" s="718"/>
      <c r="F99" s="718"/>
      <c r="G99" s="718"/>
      <c r="H99" s="718"/>
      <c r="I99" s="718"/>
      <c r="J99" s="89"/>
      <c r="K99" s="89"/>
      <c r="L99" s="89"/>
      <c r="M99" s="194"/>
    </row>
    <row r="100" spans="1:13" s="62" customFormat="1" ht="24.95" customHeight="1">
      <c r="A100" s="96"/>
      <c r="B100" s="60"/>
      <c r="C100" s="718"/>
      <c r="D100" s="718"/>
      <c r="E100" s="718"/>
      <c r="F100" s="718"/>
      <c r="G100" s="718"/>
      <c r="H100" s="718"/>
      <c r="I100" s="718"/>
      <c r="J100" s="89"/>
      <c r="K100" s="89"/>
      <c r="L100" s="89"/>
      <c r="M100" s="194"/>
    </row>
    <row r="101" spans="1:13" s="62" customFormat="1" ht="24.95" customHeight="1">
      <c r="A101" s="96"/>
      <c r="B101" s="60"/>
      <c r="C101" s="718"/>
      <c r="D101" s="718"/>
      <c r="E101" s="718"/>
      <c r="F101" s="718"/>
      <c r="G101" s="718"/>
      <c r="H101" s="718"/>
      <c r="I101" s="718"/>
      <c r="J101" s="89"/>
      <c r="K101" s="89"/>
      <c r="L101" s="89"/>
      <c r="M101" s="194"/>
    </row>
    <row r="102" spans="1:13" s="62" customFormat="1" ht="24.95" customHeight="1">
      <c r="A102" s="96"/>
      <c r="B102" s="82"/>
      <c r="C102" s="718"/>
      <c r="D102" s="718"/>
      <c r="E102" s="718"/>
      <c r="F102" s="718"/>
      <c r="G102" s="718"/>
      <c r="H102" s="718"/>
      <c r="I102" s="718"/>
      <c r="J102" s="89"/>
      <c r="K102" s="89"/>
      <c r="L102" s="89"/>
      <c r="M102" s="194"/>
    </row>
    <row r="103" spans="1:13" s="62" customFormat="1" ht="24.95" customHeight="1">
      <c r="A103" s="96"/>
      <c r="B103" s="82"/>
      <c r="C103" s="718"/>
      <c r="D103" s="718"/>
      <c r="E103" s="718"/>
      <c r="F103" s="718"/>
      <c r="G103" s="718"/>
      <c r="H103" s="718"/>
      <c r="I103" s="718"/>
      <c r="J103" s="89"/>
      <c r="K103" s="89"/>
      <c r="L103" s="89"/>
      <c r="M103" s="194"/>
    </row>
    <row r="104" spans="1:13" s="62" customFormat="1" ht="24.95" customHeight="1">
      <c r="A104" s="96"/>
      <c r="B104" s="82"/>
      <c r="C104" s="718"/>
      <c r="D104" s="718"/>
      <c r="E104" s="718"/>
      <c r="F104" s="718"/>
      <c r="G104" s="718"/>
      <c r="H104" s="718"/>
      <c r="I104" s="718"/>
      <c r="J104" s="89"/>
      <c r="K104" s="89"/>
      <c r="L104" s="89"/>
      <c r="M104" s="194"/>
    </row>
    <row r="105" spans="1:13" s="62" customFormat="1" ht="24.95" customHeight="1">
      <c r="A105" s="96"/>
      <c r="B105" s="82"/>
      <c r="C105" s="718"/>
      <c r="D105" s="718"/>
      <c r="E105" s="718"/>
      <c r="F105" s="718"/>
      <c r="G105" s="718"/>
      <c r="H105" s="718"/>
      <c r="I105" s="718"/>
      <c r="J105" s="89"/>
      <c r="K105" s="89"/>
      <c r="L105" s="89"/>
      <c r="M105" s="194"/>
    </row>
    <row r="106" spans="1:13" s="62" customFormat="1" ht="24.95" customHeight="1">
      <c r="A106" s="96"/>
      <c r="B106" s="60"/>
      <c r="C106" s="718"/>
      <c r="D106" s="718"/>
      <c r="E106" s="718"/>
      <c r="F106" s="718"/>
      <c r="G106" s="718"/>
      <c r="H106" s="718"/>
      <c r="I106" s="718"/>
      <c r="J106" s="89"/>
      <c r="K106" s="89"/>
      <c r="L106" s="89"/>
      <c r="M106" s="194"/>
    </row>
    <row r="107" spans="1:13" s="62" customFormat="1" ht="24.95" customHeight="1">
      <c r="A107" s="96"/>
      <c r="B107" s="82"/>
      <c r="C107" s="718"/>
      <c r="D107" s="718"/>
      <c r="E107" s="718"/>
      <c r="F107" s="718"/>
      <c r="G107" s="718"/>
      <c r="H107" s="718"/>
      <c r="I107" s="718"/>
      <c r="J107" s="89"/>
      <c r="K107" s="89"/>
      <c r="L107" s="89"/>
      <c r="M107" s="194"/>
    </row>
    <row r="108" spans="1:13" s="62" customFormat="1" ht="24.95" customHeight="1">
      <c r="A108" s="96"/>
      <c r="B108" s="82"/>
      <c r="C108" s="718"/>
      <c r="D108" s="718"/>
      <c r="E108" s="718"/>
      <c r="F108" s="718"/>
      <c r="G108" s="718"/>
      <c r="H108" s="718"/>
      <c r="I108" s="718"/>
      <c r="J108" s="89"/>
      <c r="K108" s="89"/>
      <c r="L108" s="89"/>
      <c r="M108" s="194"/>
    </row>
    <row r="109" spans="1:13" s="62" customFormat="1" ht="24.95" customHeight="1">
      <c r="A109" s="96"/>
      <c r="B109" s="82"/>
      <c r="C109" s="718"/>
      <c r="D109" s="718"/>
      <c r="E109" s="718"/>
      <c r="F109" s="718"/>
      <c r="G109" s="718"/>
      <c r="H109" s="718"/>
      <c r="I109" s="718"/>
      <c r="J109" s="89"/>
      <c r="K109" s="89"/>
      <c r="L109" s="89"/>
      <c r="M109" s="194"/>
    </row>
    <row r="110" spans="1:13" s="62" customFormat="1" ht="24.95" customHeight="1">
      <c r="A110" s="96"/>
      <c r="B110" s="82"/>
      <c r="C110" s="718"/>
      <c r="D110" s="718"/>
      <c r="E110" s="718"/>
      <c r="F110" s="718"/>
      <c r="G110" s="718"/>
      <c r="H110" s="718"/>
      <c r="I110" s="718"/>
      <c r="J110" s="89"/>
      <c r="K110" s="89"/>
      <c r="L110" s="89"/>
      <c r="M110" s="194"/>
    </row>
    <row r="111" spans="1:13" s="62" customFormat="1" ht="24.95" customHeight="1">
      <c r="A111" s="96"/>
      <c r="B111" s="82"/>
      <c r="C111" s="718"/>
      <c r="D111" s="718"/>
      <c r="E111" s="718"/>
      <c r="F111" s="718"/>
      <c r="G111" s="718"/>
      <c r="H111" s="718"/>
      <c r="I111" s="718"/>
      <c r="J111" s="89"/>
      <c r="K111" s="89"/>
      <c r="L111" s="89"/>
      <c r="M111" s="194"/>
    </row>
    <row r="112" spans="1:13" s="62" customFormat="1" ht="24.95" customHeight="1">
      <c r="A112" s="96"/>
      <c r="B112" s="60"/>
      <c r="C112" s="89"/>
      <c r="D112" s="89"/>
      <c r="E112" s="89"/>
      <c r="F112" s="89"/>
      <c r="G112" s="89"/>
      <c r="H112" s="89"/>
      <c r="I112" s="89"/>
      <c r="J112" s="89"/>
      <c r="K112" s="89"/>
      <c r="L112" s="89"/>
      <c r="M112" s="194"/>
    </row>
    <row r="113" spans="1:46" s="62" customFormat="1" ht="24.95" customHeight="1">
      <c r="A113" s="96"/>
      <c r="B113" s="60"/>
      <c r="C113" s="435" t="str">
        <f>Índice!D99</f>
        <v>GRI 403-7</v>
      </c>
      <c r="D113" s="843" t="str">
        <f>Índice!E99</f>
        <v>Prevenção e mitigação de impactos de saúde e segurança do trabalho diretamente vinculados com relações de negócios</v>
      </c>
      <c r="E113" s="844"/>
      <c r="F113" s="844"/>
      <c r="G113" s="844"/>
      <c r="H113" s="844"/>
      <c r="I113" s="844"/>
      <c r="J113" s="89"/>
      <c r="K113" s="89"/>
      <c r="L113" s="89"/>
      <c r="M113" s="194"/>
    </row>
    <row r="114" spans="1:46" s="62" customFormat="1" ht="24.95" customHeight="1">
      <c r="A114" s="96"/>
      <c r="B114" s="82"/>
      <c r="C114" s="851" t="s">
        <v>897</v>
      </c>
      <c r="D114" s="851"/>
      <c r="E114" s="851"/>
      <c r="F114" s="851"/>
      <c r="G114" s="851"/>
      <c r="H114" s="851"/>
      <c r="I114" s="851"/>
      <c r="J114" s="91"/>
      <c r="K114" s="91"/>
      <c r="L114" s="91"/>
      <c r="M114" s="194"/>
    </row>
    <row r="115" spans="1:46" s="62" customFormat="1" ht="24.95" customHeight="1">
      <c r="A115" s="96"/>
      <c r="B115" s="82"/>
      <c r="C115" s="718"/>
      <c r="D115" s="718"/>
      <c r="E115" s="718"/>
      <c r="F115" s="718"/>
      <c r="G115" s="718"/>
      <c r="H115" s="718"/>
      <c r="I115" s="718"/>
      <c r="J115" s="89"/>
      <c r="K115" s="89"/>
      <c r="L115" s="89"/>
      <c r="M115" s="194"/>
    </row>
    <row r="116" spans="1:46" s="62" customFormat="1" ht="24.95" customHeight="1">
      <c r="A116" s="96"/>
      <c r="B116" s="82"/>
      <c r="C116" s="718"/>
      <c r="D116" s="718"/>
      <c r="E116" s="718"/>
      <c r="F116" s="718"/>
      <c r="G116" s="718"/>
      <c r="H116" s="718"/>
      <c r="I116" s="718"/>
      <c r="J116" s="89"/>
      <c r="K116" s="89"/>
      <c r="L116" s="89"/>
      <c r="M116" s="194"/>
    </row>
    <row r="117" spans="1:46" s="62" customFormat="1" ht="24.95" customHeight="1">
      <c r="A117" s="96"/>
      <c r="B117" s="82"/>
      <c r="C117" s="718"/>
      <c r="D117" s="718"/>
      <c r="E117" s="718"/>
      <c r="F117" s="718"/>
      <c r="G117" s="718"/>
      <c r="H117" s="718"/>
      <c r="I117" s="718"/>
      <c r="J117" s="89"/>
      <c r="K117" s="89"/>
      <c r="L117" s="89"/>
      <c r="M117" s="194"/>
    </row>
    <row r="118" spans="1:46" s="62" customFormat="1" ht="24.95" customHeight="1">
      <c r="A118" s="96"/>
      <c r="B118" s="82"/>
      <c r="C118" s="718"/>
      <c r="D118" s="718"/>
      <c r="E118" s="718"/>
      <c r="F118" s="718"/>
      <c r="G118" s="718"/>
      <c r="H118" s="718"/>
      <c r="I118" s="718"/>
      <c r="J118" s="89"/>
      <c r="K118" s="89"/>
      <c r="L118" s="89"/>
      <c r="M118" s="194"/>
    </row>
    <row r="119" spans="1:46" s="62" customFormat="1" ht="24.95" customHeight="1">
      <c r="A119" s="96"/>
      <c r="B119" s="82"/>
      <c r="C119" s="718"/>
      <c r="D119" s="718"/>
      <c r="E119" s="718"/>
      <c r="F119" s="718"/>
      <c r="G119" s="718"/>
      <c r="H119" s="718"/>
      <c r="I119" s="718"/>
      <c r="J119" s="89"/>
      <c r="K119" s="89"/>
      <c r="L119" s="89"/>
      <c r="M119" s="194"/>
    </row>
    <row r="120" spans="1:46" s="62" customFormat="1" ht="24.95" customHeight="1">
      <c r="A120" s="96"/>
      <c r="B120" s="82"/>
      <c r="C120" s="718"/>
      <c r="D120" s="718"/>
      <c r="E120" s="718"/>
      <c r="F120" s="718"/>
      <c r="G120" s="718"/>
      <c r="H120" s="718"/>
      <c r="I120" s="718"/>
      <c r="J120" s="89"/>
      <c r="K120" s="89"/>
      <c r="L120" s="89"/>
      <c r="M120" s="194"/>
    </row>
    <row r="121" spans="1:46" s="62" customFormat="1" ht="24.95" customHeight="1">
      <c r="A121" s="96"/>
      <c r="B121" s="82"/>
      <c r="C121" s="718"/>
      <c r="D121" s="718"/>
      <c r="E121" s="718"/>
      <c r="F121" s="718"/>
      <c r="G121" s="718"/>
      <c r="H121" s="718"/>
      <c r="I121" s="718"/>
      <c r="J121" s="89"/>
      <c r="K121" s="89"/>
      <c r="L121" s="89"/>
      <c r="M121" s="194"/>
    </row>
    <row r="122" spans="1:46" s="62" customFormat="1" ht="24.95" customHeight="1">
      <c r="A122" s="96"/>
      <c r="B122" s="82"/>
      <c r="C122" s="718"/>
      <c r="D122" s="718"/>
      <c r="E122" s="718"/>
      <c r="F122" s="718"/>
      <c r="G122" s="718"/>
      <c r="H122" s="718"/>
      <c r="I122" s="718"/>
      <c r="J122" s="89"/>
      <c r="K122" s="89"/>
      <c r="L122" s="89"/>
      <c r="M122" s="194"/>
    </row>
    <row r="123" spans="1:46" s="62" customFormat="1" ht="24.95" customHeight="1">
      <c r="A123" s="96"/>
      <c r="B123" s="82"/>
      <c r="C123" s="718"/>
      <c r="D123" s="718"/>
      <c r="E123" s="718"/>
      <c r="F123" s="718"/>
      <c r="G123" s="718"/>
      <c r="H123" s="718"/>
      <c r="I123" s="718"/>
      <c r="J123" s="89"/>
      <c r="K123" s="89"/>
      <c r="L123" s="89"/>
      <c r="M123" s="194"/>
    </row>
    <row r="124" spans="1:46" s="62" customFormat="1" ht="24.95" customHeight="1">
      <c r="A124" s="96"/>
      <c r="B124" s="82"/>
      <c r="C124" s="718"/>
      <c r="D124" s="718"/>
      <c r="E124" s="718"/>
      <c r="F124" s="718"/>
      <c r="G124" s="718"/>
      <c r="H124" s="718"/>
      <c r="I124" s="718"/>
      <c r="J124" s="89"/>
      <c r="K124" s="89"/>
      <c r="L124" s="89"/>
      <c r="M124" s="194"/>
    </row>
    <row r="125" spans="1:46" s="62" customFormat="1" ht="24.95" customHeight="1">
      <c r="A125" s="96"/>
      <c r="B125" s="82"/>
      <c r="C125" s="89"/>
      <c r="D125" s="89"/>
      <c r="E125" s="89"/>
      <c r="F125" s="89"/>
      <c r="G125" s="89"/>
      <c r="H125" s="89"/>
      <c r="I125" s="89"/>
      <c r="J125" s="89"/>
      <c r="K125" s="89"/>
      <c r="L125" s="89"/>
      <c r="M125" s="194"/>
    </row>
    <row r="126" spans="1:46" s="62" customFormat="1" ht="24.95" customHeight="1">
      <c r="A126" s="96"/>
      <c r="B126" s="60"/>
      <c r="C126" s="435" t="str">
        <f>Índice!D100</f>
        <v>GRI 403-8</v>
      </c>
      <c r="D126" s="843" t="str">
        <f>Índice!E100</f>
        <v>Trabalhadores cobertos por um sistema de gestão de saúde e segurança do trabalho</v>
      </c>
      <c r="E126" s="844"/>
      <c r="F126" s="844"/>
      <c r="G126" s="844"/>
      <c r="H126" s="844"/>
      <c r="I126" s="844"/>
      <c r="J126" s="89"/>
      <c r="K126" s="89"/>
      <c r="L126" s="89"/>
      <c r="M126" s="194"/>
    </row>
    <row r="127" spans="1:46" s="62" customFormat="1" ht="24.95" customHeight="1">
      <c r="A127" s="96"/>
      <c r="B127" s="60"/>
      <c r="C127" s="851" t="s">
        <v>238</v>
      </c>
      <c r="D127" s="851"/>
      <c r="E127" s="851"/>
      <c r="F127" s="851"/>
      <c r="G127" s="851"/>
      <c r="H127" s="851"/>
      <c r="I127" s="851"/>
      <c r="J127" s="85"/>
      <c r="K127" s="85"/>
      <c r="L127" s="85"/>
      <c r="M127" s="95"/>
      <c r="AT127" s="61"/>
    </row>
    <row r="128" spans="1:46" s="62" customFormat="1" ht="24.95" customHeight="1">
      <c r="A128" s="96"/>
      <c r="B128" s="60"/>
      <c r="C128" s="718"/>
      <c r="D128" s="718"/>
      <c r="E128" s="718"/>
      <c r="F128" s="718"/>
      <c r="G128" s="718"/>
      <c r="H128" s="718"/>
      <c r="I128" s="718"/>
      <c r="J128" s="87"/>
      <c r="K128" s="87"/>
      <c r="L128" s="87"/>
      <c r="M128" s="95"/>
      <c r="AT128" s="61"/>
    </row>
    <row r="129" spans="1:47" s="62" customFormat="1" ht="62.25" customHeight="1" thickBot="1">
      <c r="A129" s="96"/>
      <c r="B129" s="60"/>
      <c r="C129" s="853" t="s">
        <v>900</v>
      </c>
      <c r="D129" s="853"/>
      <c r="E129" s="458">
        <v>2022</v>
      </c>
      <c r="F129" s="458">
        <v>2023</v>
      </c>
      <c r="G129" s="459">
        <v>2024</v>
      </c>
      <c r="H129" s="50"/>
      <c r="I129" s="50"/>
      <c r="J129" s="50"/>
      <c r="K129" s="50"/>
      <c r="L129" s="50"/>
      <c r="M129" s="50"/>
      <c r="N129" s="95"/>
      <c r="AU129" s="61"/>
    </row>
    <row r="130" spans="1:47" s="62" customFormat="1" ht="35.1" customHeight="1">
      <c r="A130" s="96"/>
      <c r="B130" s="60"/>
      <c r="C130" s="758" t="s">
        <v>239</v>
      </c>
      <c r="D130" s="758"/>
      <c r="E130" s="495">
        <v>1</v>
      </c>
      <c r="F130" s="495">
        <v>1</v>
      </c>
      <c r="G130" s="496">
        <v>1</v>
      </c>
      <c r="H130" s="50"/>
      <c r="I130" s="50"/>
      <c r="J130" s="50"/>
      <c r="K130" s="50"/>
      <c r="L130" s="50"/>
      <c r="M130" s="50"/>
      <c r="N130" s="95"/>
      <c r="AU130" s="61"/>
    </row>
    <row r="131" spans="1:47" s="62" customFormat="1" ht="45" customHeight="1">
      <c r="A131" s="96"/>
      <c r="B131" s="60"/>
      <c r="C131" s="758" t="s">
        <v>240</v>
      </c>
      <c r="D131" s="758"/>
      <c r="E131" s="495">
        <v>0.75900000000000001</v>
      </c>
      <c r="F131" s="495">
        <v>0.754</v>
      </c>
      <c r="G131" s="496">
        <v>0.89800000000000002</v>
      </c>
      <c r="H131" s="50"/>
      <c r="I131" s="50"/>
      <c r="J131" s="50"/>
      <c r="K131" s="50"/>
      <c r="L131" s="50"/>
      <c r="M131" s="50"/>
      <c r="N131" s="95"/>
      <c r="AU131" s="61"/>
    </row>
    <row r="132" spans="1:47" s="62" customFormat="1" ht="45" customHeight="1">
      <c r="A132" s="96"/>
      <c r="B132" s="60"/>
      <c r="C132" s="758" t="s">
        <v>241</v>
      </c>
      <c r="D132" s="758"/>
      <c r="E132" s="495">
        <v>0.70899999999999996</v>
      </c>
      <c r="F132" s="495">
        <v>0.754</v>
      </c>
      <c r="G132" s="496">
        <v>0.89800000000000002</v>
      </c>
      <c r="H132" s="50"/>
      <c r="I132" s="50"/>
      <c r="J132" s="50"/>
      <c r="K132" s="50"/>
      <c r="L132" s="50"/>
      <c r="M132" s="50"/>
      <c r="N132" s="95"/>
      <c r="AU132" s="61"/>
    </row>
    <row r="133" spans="1:47" s="499" customFormat="1" ht="35.1" customHeight="1">
      <c r="A133" s="94"/>
      <c r="B133" s="497"/>
      <c r="C133" s="834" t="s">
        <v>898</v>
      </c>
      <c r="D133" s="834"/>
      <c r="E133" s="834"/>
      <c r="F133" s="834"/>
      <c r="G133" s="834"/>
      <c r="H133" s="417"/>
      <c r="I133" s="417"/>
      <c r="J133" s="417"/>
      <c r="K133" s="417"/>
      <c r="L133" s="450"/>
      <c r="M133" s="498"/>
      <c r="AT133" s="500"/>
    </row>
    <row r="134" spans="1:47" s="499" customFormat="1" ht="35.1" customHeight="1">
      <c r="A134" s="94"/>
      <c r="B134" s="497"/>
      <c r="C134" s="835" t="s">
        <v>899</v>
      </c>
      <c r="D134" s="835"/>
      <c r="E134" s="835"/>
      <c r="F134" s="835"/>
      <c r="G134" s="835"/>
      <c r="H134" s="417"/>
      <c r="I134" s="417"/>
      <c r="J134" s="417"/>
      <c r="K134" s="450"/>
      <c r="L134" s="450"/>
      <c r="M134" s="498"/>
      <c r="AT134" s="500"/>
    </row>
    <row r="135" spans="1:47" s="62" customFormat="1" ht="24.95" customHeight="1">
      <c r="A135" s="96"/>
      <c r="B135" s="60"/>
      <c r="D135" s="95"/>
      <c r="E135" s="95"/>
      <c r="F135" s="95"/>
      <c r="G135" s="95"/>
      <c r="H135" s="95"/>
      <c r="I135" s="95"/>
      <c r="J135" s="95"/>
      <c r="K135" s="95"/>
      <c r="L135" s="102"/>
      <c r="M135" s="95"/>
      <c r="AT135" s="61"/>
    </row>
    <row r="136" spans="1:47" s="62" customFormat="1" ht="24.95" customHeight="1">
      <c r="A136" s="96"/>
      <c r="B136" s="60"/>
      <c r="C136" s="435" t="str">
        <f>Índice!D101</f>
        <v>GRI 403-9</v>
      </c>
      <c r="D136" s="843" t="str">
        <f>Índice!E101</f>
        <v>Acidentes de trabalho</v>
      </c>
      <c r="E136" s="844"/>
      <c r="F136" s="844"/>
      <c r="G136" s="844"/>
      <c r="H136" s="844"/>
      <c r="I136" s="844"/>
      <c r="J136" s="95"/>
      <c r="K136" s="95"/>
      <c r="L136" s="102"/>
      <c r="M136" s="95"/>
      <c r="AT136" s="61"/>
    </row>
    <row r="137" spans="1:47" s="62" customFormat="1" ht="24.95" customHeight="1">
      <c r="A137" s="96"/>
      <c r="B137" s="60"/>
      <c r="C137" s="851" t="s">
        <v>242</v>
      </c>
      <c r="D137" s="851"/>
      <c r="E137" s="851"/>
      <c r="F137" s="851"/>
      <c r="G137" s="851"/>
      <c r="H137" s="851"/>
      <c r="I137" s="851"/>
      <c r="J137" s="85"/>
      <c r="K137" s="85"/>
      <c r="L137" s="85"/>
      <c r="M137" s="95"/>
      <c r="AT137" s="61"/>
    </row>
    <row r="138" spans="1:47" s="62" customFormat="1" ht="24.95" customHeight="1">
      <c r="A138" s="96"/>
      <c r="B138" s="60"/>
      <c r="C138" s="718"/>
      <c r="D138" s="718"/>
      <c r="E138" s="718"/>
      <c r="F138" s="718"/>
      <c r="G138" s="718"/>
      <c r="H138" s="718"/>
      <c r="I138" s="718"/>
      <c r="J138" s="87"/>
      <c r="K138" s="87"/>
      <c r="L138" s="87"/>
      <c r="M138" s="95"/>
      <c r="AT138" s="61"/>
    </row>
    <row r="139" spans="1:47" s="62" customFormat="1" ht="24.95" customHeight="1">
      <c r="A139" s="96"/>
      <c r="B139" s="60"/>
      <c r="C139" s="86"/>
      <c r="D139" s="87"/>
      <c r="E139" s="87"/>
      <c r="F139" s="87"/>
      <c r="G139" s="87"/>
      <c r="H139" s="87"/>
      <c r="I139" s="87"/>
      <c r="J139" s="87"/>
      <c r="K139" s="87"/>
      <c r="L139" s="87"/>
      <c r="M139" s="95"/>
      <c r="AT139" s="61"/>
    </row>
    <row r="140" spans="1:47" s="503" customFormat="1" ht="24.95" customHeight="1">
      <c r="A140" s="501"/>
      <c r="B140" s="502"/>
      <c r="C140" s="858" t="s">
        <v>904</v>
      </c>
      <c r="D140" s="858"/>
      <c r="E140" s="850" t="s">
        <v>243</v>
      </c>
      <c r="F140" s="850"/>
      <c r="G140" s="850"/>
      <c r="H140" s="850" t="s">
        <v>244</v>
      </c>
      <c r="I140" s="850"/>
      <c r="J140" s="850"/>
      <c r="K140" s="850" t="s">
        <v>245</v>
      </c>
      <c r="L140" s="850"/>
      <c r="M140" s="852"/>
    </row>
    <row r="141" spans="1:47" s="503" customFormat="1" ht="24.95" customHeight="1" thickBot="1">
      <c r="A141" s="501"/>
      <c r="B141" s="502"/>
      <c r="C141" s="853"/>
      <c r="D141" s="853"/>
      <c r="E141" s="458">
        <v>2022</v>
      </c>
      <c r="F141" s="458">
        <v>2023</v>
      </c>
      <c r="G141" s="459">
        <v>2024</v>
      </c>
      <c r="H141" s="458">
        <v>2022</v>
      </c>
      <c r="I141" s="458">
        <v>2023</v>
      </c>
      <c r="J141" s="459">
        <v>2024</v>
      </c>
      <c r="K141" s="458">
        <v>2022</v>
      </c>
      <c r="L141" s="458">
        <v>2023</v>
      </c>
      <c r="M141" s="459">
        <v>2024</v>
      </c>
    </row>
    <row r="142" spans="1:47" s="62" customFormat="1" ht="35.1" customHeight="1">
      <c r="A142" s="96"/>
      <c r="B142" s="60"/>
      <c r="C142" s="758" t="s">
        <v>246</v>
      </c>
      <c r="D142" s="758"/>
      <c r="E142" s="196">
        <v>2</v>
      </c>
      <c r="F142" s="196">
        <v>5</v>
      </c>
      <c r="G142" s="197">
        <v>6</v>
      </c>
      <c r="H142" s="196">
        <v>36</v>
      </c>
      <c r="I142" s="196">
        <v>24</v>
      </c>
      <c r="J142" s="197">
        <v>16</v>
      </c>
      <c r="K142" s="196">
        <v>38</v>
      </c>
      <c r="L142" s="196">
        <v>29</v>
      </c>
      <c r="M142" s="197">
        <v>22</v>
      </c>
      <c r="N142" s="95"/>
      <c r="AU142" s="61"/>
    </row>
    <row r="143" spans="1:47" s="62" customFormat="1" ht="35.1" customHeight="1">
      <c r="A143" s="96"/>
      <c r="B143" s="60"/>
      <c r="C143" s="758" t="s">
        <v>247</v>
      </c>
      <c r="D143" s="758"/>
      <c r="E143" s="379">
        <v>0.62</v>
      </c>
      <c r="F143" s="379">
        <v>1.31</v>
      </c>
      <c r="G143" s="396">
        <v>1.43</v>
      </c>
      <c r="H143" s="379">
        <v>2.4900000000000002</v>
      </c>
      <c r="I143" s="379">
        <v>2.52</v>
      </c>
      <c r="J143" s="396">
        <v>1.0900000000000001</v>
      </c>
      <c r="K143" s="379">
        <v>2.15</v>
      </c>
      <c r="L143" s="379">
        <v>2.17</v>
      </c>
      <c r="M143" s="396">
        <v>1.1599999999999999</v>
      </c>
      <c r="N143" s="95"/>
      <c r="AU143" s="61"/>
    </row>
    <row r="144" spans="1:47" s="62" customFormat="1" ht="35.1" customHeight="1">
      <c r="A144" s="96"/>
      <c r="B144" s="60"/>
      <c r="C144" s="758" t="s">
        <v>248</v>
      </c>
      <c r="D144" s="758"/>
      <c r="E144" s="196">
        <v>62</v>
      </c>
      <c r="F144" s="196">
        <v>60</v>
      </c>
      <c r="G144" s="197">
        <v>61</v>
      </c>
      <c r="H144" s="196">
        <v>41</v>
      </c>
      <c r="I144" s="196">
        <v>30</v>
      </c>
      <c r="J144" s="197">
        <v>47</v>
      </c>
      <c r="K144" s="196">
        <v>103</v>
      </c>
      <c r="L144" s="196">
        <v>90</v>
      </c>
      <c r="M144" s="197">
        <v>108</v>
      </c>
      <c r="N144" s="95"/>
      <c r="AU144" s="61"/>
    </row>
    <row r="145" spans="1:47" s="62" customFormat="1" ht="24.95" customHeight="1">
      <c r="A145" s="96"/>
      <c r="B145" s="60"/>
      <c r="C145" s="758" t="s">
        <v>249</v>
      </c>
      <c r="D145" s="758"/>
      <c r="E145" s="379">
        <v>0</v>
      </c>
      <c r="F145" s="379">
        <v>15.75</v>
      </c>
      <c r="G145" s="396">
        <v>14.5</v>
      </c>
      <c r="H145" s="379">
        <v>0</v>
      </c>
      <c r="I145" s="379">
        <v>3.14</v>
      </c>
      <c r="J145" s="396">
        <v>3.19</v>
      </c>
      <c r="K145" s="379">
        <v>5.94</v>
      </c>
      <c r="L145" s="379">
        <v>6.74</v>
      </c>
      <c r="M145" s="396">
        <v>5.7</v>
      </c>
      <c r="N145" s="95"/>
      <c r="AU145" s="61"/>
    </row>
    <row r="146" spans="1:47" s="62" customFormat="1" ht="35.1" customHeight="1">
      <c r="A146" s="96"/>
      <c r="B146" s="60"/>
      <c r="C146" s="758" t="s">
        <v>250</v>
      </c>
      <c r="D146" s="758"/>
      <c r="E146" s="196">
        <v>0</v>
      </c>
      <c r="F146" s="196">
        <v>3</v>
      </c>
      <c r="G146" s="197">
        <v>4</v>
      </c>
      <c r="H146" s="196">
        <v>15</v>
      </c>
      <c r="I146" s="196">
        <v>10</v>
      </c>
      <c r="J146" s="197">
        <v>7</v>
      </c>
      <c r="K146" s="196">
        <v>15</v>
      </c>
      <c r="L146" s="196">
        <v>13</v>
      </c>
      <c r="M146" s="197">
        <v>11</v>
      </c>
      <c r="N146" s="95"/>
      <c r="AU146" s="61"/>
    </row>
    <row r="147" spans="1:47" s="62" customFormat="1" ht="35.1" customHeight="1">
      <c r="A147" s="96"/>
      <c r="B147" s="60"/>
      <c r="C147" s="758" t="s">
        <v>251</v>
      </c>
      <c r="D147" s="758"/>
      <c r="E147" s="196">
        <v>0</v>
      </c>
      <c r="F147" s="196">
        <v>1</v>
      </c>
      <c r="G147" s="197">
        <v>1</v>
      </c>
      <c r="H147" s="196">
        <v>12</v>
      </c>
      <c r="I147" s="196">
        <v>4</v>
      </c>
      <c r="J147" s="197">
        <v>5</v>
      </c>
      <c r="K147" s="196">
        <v>12</v>
      </c>
      <c r="L147" s="196">
        <v>5</v>
      </c>
      <c r="M147" s="197">
        <v>6</v>
      </c>
      <c r="N147" s="95"/>
      <c r="AU147" s="61"/>
    </row>
    <row r="148" spans="1:47" s="62" customFormat="1" ht="24.95" customHeight="1">
      <c r="A148" s="96"/>
      <c r="B148" s="60"/>
      <c r="C148" s="758" t="s">
        <v>252</v>
      </c>
      <c r="D148" s="758"/>
      <c r="E148" s="196">
        <v>7</v>
      </c>
      <c r="F148" s="196">
        <v>8</v>
      </c>
      <c r="G148" s="197">
        <v>4</v>
      </c>
      <c r="H148" s="196">
        <v>59</v>
      </c>
      <c r="I148" s="196">
        <v>26</v>
      </c>
      <c r="J148" s="197">
        <v>41</v>
      </c>
      <c r="K148" s="196">
        <v>66</v>
      </c>
      <c r="L148" s="196">
        <v>34</v>
      </c>
      <c r="M148" s="197">
        <v>45</v>
      </c>
      <c r="N148" s="95"/>
      <c r="AU148" s="61"/>
    </row>
    <row r="149" spans="1:47" s="62" customFormat="1" ht="24.95" customHeight="1">
      <c r="A149" s="96"/>
      <c r="B149" s="60"/>
      <c r="C149" s="758" t="s">
        <v>253</v>
      </c>
      <c r="D149" s="758"/>
      <c r="E149" s="484">
        <v>1355</v>
      </c>
      <c r="F149" s="484">
        <v>5459</v>
      </c>
      <c r="G149" s="494">
        <v>6233</v>
      </c>
      <c r="H149" s="484">
        <v>1655</v>
      </c>
      <c r="I149" s="484">
        <v>19442</v>
      </c>
      <c r="J149" s="494">
        <v>24678</v>
      </c>
      <c r="K149" s="484">
        <v>3010</v>
      </c>
      <c r="L149" s="484">
        <v>24901</v>
      </c>
      <c r="M149" s="494">
        <v>30911</v>
      </c>
      <c r="N149" s="95"/>
      <c r="AU149" s="61"/>
    </row>
    <row r="150" spans="1:47" s="62" customFormat="1" ht="24.95" customHeight="1">
      <c r="A150" s="96"/>
      <c r="B150" s="60"/>
      <c r="C150" s="834" t="s">
        <v>901</v>
      </c>
      <c r="D150" s="834"/>
      <c r="E150" s="834"/>
      <c r="F150" s="834"/>
      <c r="G150" s="834"/>
      <c r="H150" s="834"/>
      <c r="I150" s="834"/>
      <c r="J150" s="834"/>
      <c r="K150" s="504"/>
      <c r="L150" s="505"/>
      <c r="M150" s="95"/>
      <c r="AT150" s="61"/>
    </row>
    <row r="151" spans="1:47" s="62" customFormat="1" ht="24.95" customHeight="1">
      <c r="A151" s="96"/>
      <c r="B151" s="60"/>
      <c r="C151" s="834" t="s">
        <v>902</v>
      </c>
      <c r="D151" s="834"/>
      <c r="E151" s="834"/>
      <c r="F151" s="834"/>
      <c r="G151" s="834"/>
      <c r="H151" s="834"/>
      <c r="I151" s="834"/>
      <c r="J151" s="834"/>
      <c r="K151" s="834"/>
      <c r="L151" s="834"/>
      <c r="M151" s="95"/>
      <c r="AT151" s="61"/>
    </row>
    <row r="152" spans="1:47" s="62" customFormat="1" ht="24.95" customHeight="1">
      <c r="A152" s="96"/>
      <c r="B152" s="60"/>
      <c r="C152" s="834" t="s">
        <v>903</v>
      </c>
      <c r="D152" s="834"/>
      <c r="E152" s="834"/>
      <c r="F152" s="834"/>
      <c r="G152" s="834"/>
      <c r="H152" s="834"/>
      <c r="I152" s="834"/>
      <c r="J152" s="834"/>
      <c r="K152" s="834"/>
      <c r="L152" s="834"/>
      <c r="M152" s="95"/>
      <c r="AT152" s="61"/>
    </row>
    <row r="153" spans="1:47" s="62" customFormat="1" ht="24.95" customHeight="1">
      <c r="A153" s="96"/>
      <c r="B153" s="60"/>
      <c r="C153" s="834" t="s">
        <v>905</v>
      </c>
      <c r="D153" s="834"/>
      <c r="E153" s="834"/>
      <c r="F153" s="834"/>
      <c r="G153" s="834"/>
      <c r="H153" s="834"/>
      <c r="I153" s="834"/>
      <c r="J153" s="834"/>
      <c r="K153" s="498"/>
      <c r="L153" s="506"/>
      <c r="M153" s="95"/>
      <c r="AT153" s="61"/>
    </row>
    <row r="154" spans="1:47" s="62" customFormat="1" ht="24.95" customHeight="1">
      <c r="A154" s="96"/>
      <c r="B154" s="60"/>
      <c r="C154" s="102"/>
      <c r="D154" s="95"/>
      <c r="E154" s="95"/>
      <c r="F154" s="95"/>
      <c r="G154" s="95"/>
      <c r="H154" s="95"/>
      <c r="I154" s="95"/>
      <c r="J154" s="95"/>
      <c r="K154" s="95"/>
      <c r="L154" s="102"/>
      <c r="M154" s="95"/>
      <c r="AT154" s="61"/>
    </row>
    <row r="155" spans="1:47" s="62" customFormat="1" ht="24.95" customHeight="1">
      <c r="A155" s="96"/>
      <c r="B155" s="60"/>
      <c r="C155" s="435" t="str">
        <f>Índice!D102</f>
        <v>GRI 403-10</v>
      </c>
      <c r="D155" s="843" t="str">
        <f>Índice!E102</f>
        <v>Doenças profissionais</v>
      </c>
      <c r="E155" s="844"/>
      <c r="F155" s="844"/>
      <c r="G155" s="844"/>
      <c r="H155" s="844"/>
      <c r="I155" s="844"/>
      <c r="J155" s="95"/>
      <c r="K155" s="95"/>
      <c r="L155" s="102"/>
      <c r="M155" s="95"/>
      <c r="AT155" s="61"/>
    </row>
    <row r="156" spans="1:47" s="62" customFormat="1" ht="24.95" customHeight="1">
      <c r="A156" s="96"/>
      <c r="B156" s="60"/>
      <c r="C156" s="851" t="s">
        <v>254</v>
      </c>
      <c r="D156" s="851"/>
      <c r="E156" s="851"/>
      <c r="F156" s="851"/>
      <c r="G156" s="851"/>
      <c r="H156" s="851"/>
      <c r="I156" s="851"/>
      <c r="J156" s="91"/>
      <c r="K156" s="91"/>
      <c r="L156" s="91"/>
      <c r="M156" s="194"/>
    </row>
    <row r="157" spans="1:47" s="62" customFormat="1" ht="24.95" customHeight="1">
      <c r="A157" s="96"/>
      <c r="B157" s="60"/>
      <c r="C157" s="718"/>
      <c r="D157" s="718"/>
      <c r="E157" s="718"/>
      <c r="F157" s="718"/>
      <c r="G157" s="718"/>
      <c r="H157" s="718"/>
      <c r="I157" s="718"/>
      <c r="J157" s="89"/>
      <c r="K157" s="89"/>
      <c r="L157" s="89"/>
      <c r="M157" s="194"/>
    </row>
    <row r="158" spans="1:47" s="62" customFormat="1" ht="24.95" customHeight="1">
      <c r="A158" s="96"/>
      <c r="B158" s="60"/>
      <c r="C158" s="718"/>
      <c r="D158" s="718"/>
      <c r="E158" s="718"/>
      <c r="F158" s="718"/>
      <c r="G158" s="718"/>
      <c r="H158" s="718"/>
      <c r="I158" s="718"/>
      <c r="J158" s="89"/>
      <c r="K158" s="89"/>
      <c r="L158" s="89"/>
      <c r="M158" s="194"/>
    </row>
    <row r="159" spans="1:47" s="62" customFormat="1" ht="24.95" customHeight="1">
      <c r="A159" s="96"/>
      <c r="B159" s="60"/>
      <c r="C159" s="718"/>
      <c r="D159" s="718"/>
      <c r="E159" s="718"/>
      <c r="F159" s="718"/>
      <c r="G159" s="718"/>
      <c r="H159" s="718"/>
      <c r="I159" s="718"/>
      <c r="J159" s="89"/>
      <c r="K159" s="89"/>
      <c r="L159" s="89"/>
      <c r="M159" s="194"/>
    </row>
    <row r="160" spans="1:47" s="62" customFormat="1" ht="24.95" customHeight="1">
      <c r="A160" s="96"/>
      <c r="B160" s="60"/>
      <c r="C160" s="718"/>
      <c r="D160" s="718"/>
      <c r="E160" s="718"/>
      <c r="F160" s="718"/>
      <c r="G160" s="718"/>
      <c r="H160" s="718"/>
      <c r="I160" s="718"/>
      <c r="J160" s="89"/>
      <c r="K160" s="89"/>
      <c r="L160" s="89"/>
      <c r="M160" s="194"/>
    </row>
    <row r="161" spans="1:13" s="62" customFormat="1" ht="24.95" customHeight="1">
      <c r="A161" s="96"/>
      <c r="B161" s="60"/>
      <c r="C161" s="718"/>
      <c r="D161" s="718"/>
      <c r="E161" s="718"/>
      <c r="F161" s="718"/>
      <c r="G161" s="718"/>
      <c r="H161" s="718"/>
      <c r="I161" s="718"/>
      <c r="J161" s="89"/>
      <c r="K161" s="89"/>
      <c r="L161" s="89"/>
      <c r="M161" s="194"/>
    </row>
    <row r="162" spans="1:13" s="62" customFormat="1" ht="24.95" customHeight="1">
      <c r="A162" s="96"/>
      <c r="B162" s="60"/>
      <c r="C162" s="718"/>
      <c r="D162" s="718"/>
      <c r="E162" s="718"/>
      <c r="F162" s="718"/>
      <c r="G162" s="718"/>
      <c r="H162" s="718"/>
      <c r="I162" s="718"/>
      <c r="J162" s="89"/>
      <c r="K162" s="89"/>
      <c r="L162" s="89"/>
      <c r="M162" s="194"/>
    </row>
    <row r="163" spans="1:13" s="62" customFormat="1" ht="24.95" customHeight="1">
      <c r="A163" s="96"/>
      <c r="B163" s="60"/>
      <c r="C163" s="718"/>
      <c r="D163" s="718"/>
      <c r="E163" s="718"/>
      <c r="F163" s="718"/>
      <c r="G163" s="718"/>
      <c r="H163" s="718"/>
      <c r="I163" s="718"/>
      <c r="J163" s="89"/>
      <c r="K163" s="89"/>
      <c r="L163" s="89"/>
      <c r="M163" s="194"/>
    </row>
    <row r="164" spans="1:13" s="62" customFormat="1" ht="24.95" customHeight="1">
      <c r="A164" s="96"/>
      <c r="B164" s="60"/>
      <c r="C164" s="89"/>
      <c r="D164" s="89"/>
      <c r="E164" s="89"/>
      <c r="F164" s="89"/>
      <c r="G164" s="89"/>
      <c r="H164" s="89"/>
      <c r="I164" s="89"/>
      <c r="J164" s="89"/>
      <c r="K164" s="89"/>
      <c r="L164" s="89"/>
      <c r="M164" s="194"/>
    </row>
    <row r="165" spans="1:13" s="62" customFormat="1" ht="24.95" customHeight="1">
      <c r="A165" s="96"/>
      <c r="B165" s="60"/>
      <c r="C165" s="435" t="str">
        <f>Índice!D103</f>
        <v>GRI EU16</v>
      </c>
      <c r="D165" s="843" t="str">
        <f>Índice!E103</f>
        <v>Políticas e requisitos referentes à saúde e segurança dos empregados e trabalhadores terceirizados e subcontratados</v>
      </c>
      <c r="E165" s="844"/>
      <c r="F165" s="844"/>
      <c r="G165" s="844"/>
      <c r="H165" s="844"/>
      <c r="I165" s="844"/>
      <c r="J165" s="89"/>
      <c r="K165" s="89"/>
      <c r="L165" s="89"/>
      <c r="M165" s="194"/>
    </row>
    <row r="166" spans="1:13" s="62" customFormat="1" ht="24.95" customHeight="1">
      <c r="A166" s="96"/>
      <c r="B166" s="60"/>
      <c r="C166" s="851" t="s">
        <v>255</v>
      </c>
      <c r="D166" s="851"/>
      <c r="E166" s="851"/>
      <c r="F166" s="851"/>
      <c r="G166" s="851"/>
      <c r="H166" s="851"/>
      <c r="I166" s="851"/>
      <c r="J166" s="91"/>
      <c r="K166" s="91"/>
      <c r="L166" s="91"/>
      <c r="M166" s="194"/>
    </row>
    <row r="167" spans="1:13" s="62" customFormat="1" ht="24.95" customHeight="1">
      <c r="A167" s="96"/>
      <c r="B167" s="60"/>
      <c r="C167" s="718"/>
      <c r="D167" s="718"/>
      <c r="E167" s="718"/>
      <c r="F167" s="718"/>
      <c r="G167" s="718"/>
      <c r="H167" s="718"/>
      <c r="I167" s="718"/>
      <c r="J167" s="89"/>
      <c r="K167" s="89"/>
      <c r="L167" s="89"/>
      <c r="M167" s="194"/>
    </row>
    <row r="168" spans="1:13" s="62" customFormat="1" ht="24.95" customHeight="1">
      <c r="A168" s="96"/>
      <c r="B168" s="60"/>
      <c r="C168" s="718"/>
      <c r="D168" s="718"/>
      <c r="E168" s="718"/>
      <c r="F168" s="718"/>
      <c r="G168" s="718"/>
      <c r="H168" s="718"/>
      <c r="I168" s="718"/>
      <c r="J168" s="89"/>
      <c r="K168" s="89"/>
      <c r="L168" s="89"/>
      <c r="M168" s="194"/>
    </row>
    <row r="169" spans="1:13" s="62" customFormat="1" ht="24.95" customHeight="1">
      <c r="A169" s="96"/>
      <c r="B169" s="60"/>
      <c r="C169" s="718"/>
      <c r="D169" s="718"/>
      <c r="E169" s="718"/>
      <c r="F169" s="718"/>
      <c r="G169" s="718"/>
      <c r="H169" s="718"/>
      <c r="I169" s="718"/>
      <c r="J169" s="89"/>
      <c r="K169" s="89"/>
      <c r="L169" s="89"/>
      <c r="M169" s="194"/>
    </row>
    <row r="170" spans="1:13" s="62" customFormat="1" ht="24.95" customHeight="1">
      <c r="A170" s="96"/>
      <c r="B170" s="60"/>
      <c r="C170" s="718"/>
      <c r="D170" s="718"/>
      <c r="E170" s="718"/>
      <c r="F170" s="718"/>
      <c r="G170" s="718"/>
      <c r="H170" s="718"/>
      <c r="I170" s="718"/>
      <c r="J170" s="89"/>
      <c r="K170" s="89"/>
      <c r="L170" s="89"/>
      <c r="M170" s="194"/>
    </row>
    <row r="171" spans="1:13" s="62" customFormat="1" ht="24.95" customHeight="1">
      <c r="A171" s="96"/>
      <c r="B171" s="60"/>
      <c r="C171" s="718"/>
      <c r="D171" s="718"/>
      <c r="E171" s="718"/>
      <c r="F171" s="718"/>
      <c r="G171" s="718"/>
      <c r="H171" s="718"/>
      <c r="I171" s="718"/>
      <c r="J171" s="89"/>
      <c r="K171" s="89"/>
      <c r="L171" s="89"/>
      <c r="M171" s="194"/>
    </row>
    <row r="172" spans="1:13" s="62" customFormat="1" ht="24.95" customHeight="1">
      <c r="A172" s="96"/>
      <c r="B172" s="60"/>
      <c r="C172" s="718"/>
      <c r="D172" s="718"/>
      <c r="E172" s="718"/>
      <c r="F172" s="718"/>
      <c r="G172" s="718"/>
      <c r="H172" s="718"/>
      <c r="I172" s="718"/>
      <c r="J172" s="89"/>
      <c r="K172" s="89"/>
      <c r="L172" s="89"/>
      <c r="M172" s="194"/>
    </row>
    <row r="173" spans="1:13" s="62" customFormat="1" ht="24.95" customHeight="1">
      <c r="A173" s="96"/>
      <c r="B173" s="60"/>
      <c r="C173" s="718"/>
      <c r="D173" s="718"/>
      <c r="E173" s="718"/>
      <c r="F173" s="718"/>
      <c r="G173" s="718"/>
      <c r="H173" s="718"/>
      <c r="I173" s="718"/>
      <c r="J173" s="89"/>
      <c r="K173" s="89"/>
      <c r="L173" s="89"/>
      <c r="M173" s="194"/>
    </row>
    <row r="174" spans="1:13" s="62" customFormat="1" ht="24.95" customHeight="1">
      <c r="A174" s="96"/>
      <c r="B174" s="60"/>
      <c r="C174" s="718"/>
      <c r="D174" s="718"/>
      <c r="E174" s="718"/>
      <c r="F174" s="718"/>
      <c r="G174" s="718"/>
      <c r="H174" s="718"/>
      <c r="I174" s="718"/>
      <c r="J174" s="89"/>
      <c r="K174" s="89"/>
      <c r="L174" s="89"/>
      <c r="M174" s="194"/>
    </row>
    <row r="175" spans="1:13" s="62" customFormat="1" ht="24.95" customHeight="1">
      <c r="A175" s="96"/>
      <c r="B175" s="60"/>
      <c r="C175" s="718"/>
      <c r="D175" s="718"/>
      <c r="E175" s="718"/>
      <c r="F175" s="718"/>
      <c r="G175" s="718"/>
      <c r="H175" s="718"/>
      <c r="I175" s="718"/>
      <c r="J175" s="89"/>
      <c r="K175" s="89"/>
      <c r="L175" s="89"/>
      <c r="M175" s="194"/>
    </row>
    <row r="176" spans="1:13" s="62" customFormat="1" ht="24.95" customHeight="1">
      <c r="A176" s="96"/>
      <c r="B176" s="60"/>
      <c r="C176" s="718"/>
      <c r="D176" s="718"/>
      <c r="E176" s="718"/>
      <c r="F176" s="718"/>
      <c r="G176" s="718"/>
      <c r="H176" s="718"/>
      <c r="I176" s="718"/>
      <c r="J176" s="89"/>
      <c r="K176" s="89"/>
      <c r="L176" s="89"/>
      <c r="M176" s="194"/>
    </row>
    <row r="177" spans="1:46" s="62" customFormat="1" ht="24.95" customHeight="1">
      <c r="A177" s="96"/>
      <c r="B177" s="60"/>
      <c r="C177" s="718"/>
      <c r="D177" s="718"/>
      <c r="E177" s="718"/>
      <c r="F177" s="718"/>
      <c r="G177" s="718"/>
      <c r="H177" s="718"/>
      <c r="I177" s="718"/>
      <c r="J177" s="89"/>
      <c r="K177" s="89"/>
      <c r="L177" s="89"/>
      <c r="M177" s="194"/>
    </row>
    <row r="178" spans="1:46" s="62" customFormat="1" ht="24.95" customHeight="1">
      <c r="A178" s="96"/>
      <c r="B178" s="60"/>
      <c r="C178" s="89"/>
      <c r="D178" s="89"/>
      <c r="E178" s="89"/>
      <c r="F178" s="89"/>
      <c r="G178" s="89"/>
      <c r="H178" s="89"/>
      <c r="I178" s="89"/>
      <c r="J178" s="89"/>
      <c r="K178" s="89"/>
      <c r="L178" s="89"/>
      <c r="M178" s="194"/>
    </row>
    <row r="179" spans="1:46" s="62" customFormat="1" ht="35.1" customHeight="1">
      <c r="A179" s="96"/>
      <c r="B179" s="60"/>
      <c r="C179" s="507" t="str">
        <f>Índice!D104</f>
        <v>SASB EM-EP-320a.1</v>
      </c>
      <c r="D179" s="843" t="str">
        <f>Índice!E104</f>
        <v>Taxa de incidentes registráveis totais (TRIR), taxa de fatalidade, taxa de frequência de quase acidentes (NMFR) e média de horas de treinamento em saúde, segurança e resposta a emergências para empregados diretos e empregados contratados.</v>
      </c>
      <c r="E179" s="844"/>
      <c r="F179" s="844"/>
      <c r="G179" s="844"/>
      <c r="H179" s="844"/>
      <c r="I179" s="844"/>
    </row>
    <row r="180" spans="1:46" s="62" customFormat="1" ht="35.1" customHeight="1">
      <c r="A180" s="96"/>
      <c r="B180" s="60"/>
      <c r="C180" s="508" t="str">
        <f>Índice!D105</f>
        <v>SASB EM-EP-320a.2</v>
      </c>
      <c r="D180" s="843" t="str">
        <f>Índice!E105</f>
        <v>(1) Taxa de incidentes graves (TRIR), (2) Taxa de fatalidade, (3) Taxa de frequência de quase acidentes (NMFR)</v>
      </c>
      <c r="E180" s="844"/>
      <c r="F180" s="844"/>
      <c r="G180" s="844"/>
      <c r="H180" s="844"/>
      <c r="I180" s="844"/>
      <c r="J180" s="60"/>
      <c r="K180" s="60"/>
      <c r="L180" s="102"/>
      <c r="M180" s="95"/>
      <c r="AT180" s="61"/>
    </row>
    <row r="181" spans="1:46" s="62" customFormat="1" ht="35.1" customHeight="1">
      <c r="A181" s="96"/>
      <c r="B181" s="82"/>
      <c r="C181" s="859" t="s">
        <v>256</v>
      </c>
      <c r="D181" s="860"/>
      <c r="E181" s="860"/>
      <c r="F181" s="860"/>
      <c r="G181" s="860"/>
      <c r="H181" s="860"/>
      <c r="I181" s="860"/>
      <c r="J181" s="85"/>
      <c r="K181" s="85"/>
      <c r="L181" s="85"/>
      <c r="M181" s="194"/>
    </row>
    <row r="182" spans="1:46" s="62" customFormat="1" ht="24.95" customHeight="1">
      <c r="A182" s="96"/>
      <c r="B182" s="60"/>
      <c r="C182" s="509" t="s">
        <v>908</v>
      </c>
      <c r="D182" s="65"/>
      <c r="E182" s="65"/>
      <c r="F182" s="65"/>
      <c r="G182" s="65"/>
    </row>
    <row r="183" spans="1:46" s="62" customFormat="1" ht="24.95" customHeight="1">
      <c r="A183" s="96"/>
      <c r="B183" s="82"/>
      <c r="C183" s="858" t="s">
        <v>906</v>
      </c>
      <c r="D183" s="858"/>
      <c r="E183" s="850">
        <v>2023</v>
      </c>
      <c r="F183" s="850"/>
      <c r="G183" s="850"/>
      <c r="H183" s="861">
        <v>2024</v>
      </c>
      <c r="I183" s="861"/>
      <c r="J183" s="862"/>
    </row>
    <row r="184" spans="1:46" s="62" customFormat="1" ht="24.95" customHeight="1" thickBot="1">
      <c r="A184" s="96"/>
      <c r="B184" s="82"/>
      <c r="C184" s="853"/>
      <c r="D184" s="853"/>
      <c r="E184" s="458" t="s">
        <v>243</v>
      </c>
      <c r="F184" s="458" t="s">
        <v>244</v>
      </c>
      <c r="G184" s="458" t="s">
        <v>245</v>
      </c>
      <c r="H184" s="459" t="s">
        <v>243</v>
      </c>
      <c r="I184" s="459" t="s">
        <v>244</v>
      </c>
      <c r="J184" s="510" t="s">
        <v>257</v>
      </c>
    </row>
    <row r="185" spans="1:46" s="62" customFormat="1" ht="24.95" customHeight="1">
      <c r="A185" s="96"/>
      <c r="B185" s="82"/>
      <c r="C185" s="758" t="s">
        <v>258</v>
      </c>
      <c r="D185" s="758"/>
      <c r="E185" s="709">
        <v>0</v>
      </c>
      <c r="F185" s="709">
        <v>0</v>
      </c>
      <c r="G185" s="709">
        <v>0</v>
      </c>
      <c r="H185" s="708">
        <v>0</v>
      </c>
      <c r="I185" s="708">
        <v>0</v>
      </c>
      <c r="J185" s="708">
        <v>0</v>
      </c>
    </row>
    <row r="186" spans="1:46" s="62" customFormat="1" ht="24.95" customHeight="1">
      <c r="A186" s="96"/>
      <c r="B186" s="82"/>
      <c r="C186" s="758" t="s">
        <v>247</v>
      </c>
      <c r="D186" s="758"/>
      <c r="E186" s="709">
        <v>2.09</v>
      </c>
      <c r="F186" s="709">
        <v>3.19</v>
      </c>
      <c r="G186" s="709">
        <v>2.92</v>
      </c>
      <c r="H186" s="241">
        <v>1.83</v>
      </c>
      <c r="I186" s="241">
        <v>0.66</v>
      </c>
      <c r="J186" s="241">
        <v>0.97</v>
      </c>
    </row>
    <row r="187" spans="1:46" s="62" customFormat="1" ht="24.95" customHeight="1">
      <c r="A187" s="96"/>
      <c r="B187" s="82"/>
      <c r="C187" s="758" t="s">
        <v>249</v>
      </c>
      <c r="D187" s="758"/>
      <c r="E187" s="709">
        <v>29.3</v>
      </c>
      <c r="F187" s="709">
        <v>2.83</v>
      </c>
      <c r="G187" s="709">
        <v>9.5399999999999991</v>
      </c>
      <c r="H187" s="241">
        <v>29.36</v>
      </c>
      <c r="I187" s="241">
        <v>3.29</v>
      </c>
      <c r="J187" s="241">
        <v>10.16</v>
      </c>
    </row>
    <row r="188" spans="1:46" s="62" customFormat="1" ht="24.95" customHeight="1">
      <c r="A188" s="96"/>
      <c r="B188" s="82"/>
      <c r="C188" s="834" t="s">
        <v>259</v>
      </c>
      <c r="D188" s="834"/>
      <c r="E188" s="834"/>
      <c r="F188" s="834"/>
      <c r="G188" s="834"/>
      <c r="H188" s="834"/>
      <c r="I188" s="834"/>
      <c r="J188" s="59"/>
      <c r="K188" s="59"/>
      <c r="L188" s="393"/>
    </row>
    <row r="189" spans="1:46" s="62" customFormat="1" ht="24.95" customHeight="1">
      <c r="A189" s="96"/>
      <c r="B189" s="82"/>
      <c r="C189" s="834"/>
      <c r="D189" s="834"/>
      <c r="E189" s="834"/>
      <c r="F189" s="834"/>
      <c r="G189" s="834"/>
      <c r="H189" s="834"/>
      <c r="I189" s="834"/>
      <c r="J189" s="59"/>
      <c r="K189" s="59"/>
      <c r="L189" s="393"/>
    </row>
    <row r="190" spans="1:46" s="62" customFormat="1" ht="24.95" customHeight="1">
      <c r="A190" s="96"/>
      <c r="B190" s="82"/>
      <c r="C190" s="834"/>
      <c r="D190" s="834"/>
      <c r="E190" s="834"/>
      <c r="F190" s="834"/>
      <c r="G190" s="834"/>
      <c r="H190" s="834"/>
      <c r="I190" s="834"/>
      <c r="J190" s="59"/>
      <c r="K190" s="59"/>
      <c r="L190" s="393"/>
    </row>
    <row r="191" spans="1:46" s="62" customFormat="1" ht="24.95" customHeight="1">
      <c r="A191" s="96"/>
      <c r="B191" s="60"/>
      <c r="C191" s="863" t="s">
        <v>907</v>
      </c>
      <c r="D191" s="863"/>
      <c r="E191" s="863"/>
      <c r="F191" s="863"/>
      <c r="G191" s="863"/>
      <c r="H191" s="863"/>
      <c r="I191" s="864"/>
    </row>
    <row r="192" spans="1:46" s="62" customFormat="1" ht="24.95" customHeight="1">
      <c r="A192" s="96"/>
      <c r="B192" s="60"/>
      <c r="C192" s="133"/>
    </row>
    <row r="193" spans="1:46" s="62" customFormat="1" ht="35.1" customHeight="1">
      <c r="A193" s="96"/>
      <c r="B193" s="60"/>
      <c r="C193" s="435" t="str">
        <f>Índice!D106</f>
        <v>SASB IF-EU-320a.1</v>
      </c>
      <c r="D193" s="843" t="str">
        <f>Índice!E106</f>
        <v>Taxa de incidentes registráveis totais (TRIR), taxa de fatalidade e taxa de frequência de quase acidentes (NMFR) para empregados diretos e empregados contratados.</v>
      </c>
      <c r="E193" s="844"/>
      <c r="F193" s="844"/>
      <c r="G193" s="844"/>
      <c r="H193" s="844"/>
      <c r="I193" s="844"/>
      <c r="J193" s="60"/>
      <c r="K193" s="60"/>
      <c r="L193" s="102"/>
      <c r="M193" s="95"/>
      <c r="AT193" s="61"/>
    </row>
    <row r="194" spans="1:46" s="62" customFormat="1" ht="35.1" customHeight="1">
      <c r="A194" s="96"/>
      <c r="B194" s="60"/>
      <c r="C194" s="859" t="s">
        <v>260</v>
      </c>
      <c r="D194" s="860"/>
      <c r="E194" s="860"/>
      <c r="F194" s="860"/>
      <c r="G194" s="860"/>
      <c r="H194" s="860"/>
      <c r="I194" s="860"/>
      <c r="J194" s="85"/>
      <c r="K194" s="85"/>
      <c r="L194" s="85"/>
      <c r="M194" s="194"/>
    </row>
    <row r="195" spans="1:46" s="62" customFormat="1" ht="24.95" customHeight="1">
      <c r="A195" s="96"/>
      <c r="B195" s="60"/>
      <c r="C195" s="509" t="s">
        <v>909</v>
      </c>
    </row>
    <row r="196" spans="1:46" s="62" customFormat="1" ht="24.95" customHeight="1">
      <c r="A196" s="96"/>
      <c r="B196" s="60"/>
      <c r="C196" s="858" t="s">
        <v>910</v>
      </c>
      <c r="D196" s="867"/>
      <c r="E196" s="869">
        <v>2023</v>
      </c>
      <c r="F196" s="870"/>
      <c r="G196" s="870"/>
      <c r="H196" s="861">
        <v>2024</v>
      </c>
      <c r="I196" s="861"/>
      <c r="J196" s="862"/>
    </row>
    <row r="197" spans="1:46" s="62" customFormat="1" ht="24.95" customHeight="1" thickBot="1">
      <c r="A197" s="96"/>
      <c r="B197" s="60"/>
      <c r="C197" s="853"/>
      <c r="D197" s="868"/>
      <c r="E197" s="458" t="s">
        <v>243</v>
      </c>
      <c r="F197" s="458" t="s">
        <v>244</v>
      </c>
      <c r="G197" s="458" t="s">
        <v>245</v>
      </c>
      <c r="H197" s="459" t="s">
        <v>243</v>
      </c>
      <c r="I197" s="459" t="s">
        <v>244</v>
      </c>
      <c r="J197" s="510" t="s">
        <v>245</v>
      </c>
    </row>
    <row r="198" spans="1:46" s="62" customFormat="1" ht="24.95" customHeight="1">
      <c r="A198" s="96"/>
      <c r="B198" s="61"/>
      <c r="C198" s="865" t="s">
        <v>258</v>
      </c>
      <c r="D198" s="866"/>
      <c r="E198" s="379">
        <v>0</v>
      </c>
      <c r="F198" s="379">
        <v>0</v>
      </c>
      <c r="G198" s="379">
        <v>0</v>
      </c>
      <c r="H198" s="241">
        <v>0</v>
      </c>
      <c r="I198" s="241">
        <v>0</v>
      </c>
      <c r="J198" s="241">
        <v>0</v>
      </c>
    </row>
    <row r="199" spans="1:46" s="62" customFormat="1" ht="35.1" customHeight="1">
      <c r="A199" s="96"/>
      <c r="B199" s="61"/>
      <c r="C199" s="865" t="s">
        <v>247</v>
      </c>
      <c r="D199" s="866"/>
      <c r="E199" s="379">
        <v>1.99</v>
      </c>
      <c r="F199" s="379">
        <v>1.81</v>
      </c>
      <c r="G199" s="379">
        <v>1.88</v>
      </c>
      <c r="H199" s="241">
        <v>1.87</v>
      </c>
      <c r="I199" s="241">
        <v>1.1599999999999999</v>
      </c>
      <c r="J199" s="241">
        <v>1.44</v>
      </c>
    </row>
    <row r="200" spans="1:46" s="62" customFormat="1" ht="24.95" customHeight="1">
      <c r="A200" s="96"/>
      <c r="B200" s="61"/>
      <c r="C200" s="865" t="s">
        <v>249</v>
      </c>
      <c r="D200" s="866"/>
      <c r="E200" s="379">
        <v>19.89</v>
      </c>
      <c r="F200" s="379">
        <v>3.17</v>
      </c>
      <c r="G200" s="379">
        <v>9.9499999999999993</v>
      </c>
      <c r="H200" s="241">
        <v>21.82</v>
      </c>
      <c r="I200" s="241">
        <v>5.82</v>
      </c>
      <c r="J200" s="241">
        <v>11.96</v>
      </c>
    </row>
    <row r="201" spans="1:46" s="62" customFormat="1" ht="24.95" customHeight="1">
      <c r="A201" s="96"/>
      <c r="B201" s="60"/>
      <c r="C201" s="227" t="s">
        <v>261</v>
      </c>
      <c r="D201" s="61"/>
    </row>
    <row r="202" spans="1:46" s="62" customFormat="1" ht="24.95" customHeight="1">
      <c r="A202" s="96"/>
      <c r="B202" s="61"/>
    </row>
    <row r="203" spans="1:46" s="62" customFormat="1" ht="24.95" customHeight="1">
      <c r="A203" s="96"/>
      <c r="B203" s="61"/>
    </row>
    <row r="204" spans="1:46" s="62" customFormat="1" ht="24.95" customHeight="1">
      <c r="A204" s="96"/>
      <c r="B204" s="61"/>
    </row>
    <row r="205" spans="1:46" s="62" customFormat="1" ht="24.95" customHeight="1">
      <c r="A205" s="96"/>
      <c r="B205" s="61"/>
    </row>
    <row r="206" spans="1:46" s="62" customFormat="1" ht="24.95" customHeight="1">
      <c r="A206" s="96"/>
      <c r="B206" s="61"/>
    </row>
    <row r="207" spans="1:46" s="62" customFormat="1" ht="24.95" customHeight="1">
      <c r="A207" s="96"/>
      <c r="B207" s="61"/>
    </row>
    <row r="208" spans="1:46" s="62" customFormat="1" ht="24.95" customHeight="1">
      <c r="A208" s="96"/>
      <c r="B208" s="61"/>
    </row>
    <row r="209" spans="1:2" s="62" customFormat="1" ht="24.95" customHeight="1">
      <c r="A209" s="96"/>
      <c r="B209" s="61"/>
    </row>
    <row r="210" spans="1:2" s="62" customFormat="1" ht="24.95" customHeight="1">
      <c r="A210" s="96"/>
      <c r="B210" s="61"/>
    </row>
    <row r="211" spans="1:2" s="62" customFormat="1" ht="24.95" customHeight="1">
      <c r="A211" s="96"/>
      <c r="B211" s="61"/>
    </row>
    <row r="212" spans="1:2" s="62" customFormat="1" ht="24.95" customHeight="1">
      <c r="A212" s="96"/>
      <c r="B212" s="61"/>
    </row>
    <row r="213" spans="1:2" s="62" customFormat="1" ht="24.95" customHeight="1">
      <c r="A213" s="96"/>
      <c r="B213" s="61"/>
    </row>
    <row r="214" spans="1:2" s="62" customFormat="1" ht="24.95" customHeight="1">
      <c r="A214" s="96"/>
      <c r="B214" s="61"/>
    </row>
    <row r="215" spans="1:2" s="62" customFormat="1" ht="24.95" customHeight="1">
      <c r="A215" s="96"/>
      <c r="B215" s="61"/>
    </row>
    <row r="216" spans="1:2" s="62" customFormat="1" ht="24.95" customHeight="1">
      <c r="A216" s="96"/>
      <c r="B216" s="61"/>
    </row>
    <row r="217" spans="1:2" s="62" customFormat="1" ht="24.95" customHeight="1">
      <c r="A217" s="96"/>
      <c r="B217" s="61"/>
    </row>
    <row r="218" spans="1:2" s="62" customFormat="1" ht="24.95" customHeight="1">
      <c r="A218" s="96"/>
      <c r="B218" s="61"/>
    </row>
    <row r="219" spans="1:2" s="62" customFormat="1" ht="24.95" customHeight="1">
      <c r="A219" s="96"/>
      <c r="B219" s="61"/>
    </row>
    <row r="220" spans="1:2" s="62" customFormat="1" ht="24.95" customHeight="1">
      <c r="A220" s="96"/>
      <c r="B220" s="61"/>
    </row>
    <row r="221" spans="1:2" s="62" customFormat="1" ht="24.95" customHeight="1">
      <c r="A221" s="96"/>
      <c r="B221" s="61"/>
    </row>
    <row r="222" spans="1:2" s="62" customFormat="1" ht="24.95" customHeight="1">
      <c r="A222" s="96"/>
      <c r="B222" s="61"/>
    </row>
    <row r="223" spans="1:2" s="62" customFormat="1" ht="24.95" customHeight="1">
      <c r="A223" s="96"/>
      <c r="B223" s="61"/>
    </row>
    <row r="224" spans="1:2" s="62" customFormat="1" ht="24.95" customHeight="1">
      <c r="A224" s="96"/>
      <c r="B224" s="61"/>
    </row>
    <row r="225" spans="1:2" s="62" customFormat="1" ht="24.95" customHeight="1">
      <c r="A225" s="96"/>
      <c r="B225" s="61"/>
    </row>
    <row r="226" spans="1:2"/>
    <row r="227" spans="1:2"/>
    <row r="228" spans="1:2"/>
    <row r="229" spans="1:2"/>
    <row r="230" spans="1:2"/>
    <row r="231" spans="1:2"/>
    <row r="232" spans="1:2"/>
    <row r="233" spans="1:2"/>
    <row r="234" spans="1:2"/>
    <row r="235" spans="1:2"/>
    <row r="236" spans="1:2"/>
    <row r="237" spans="1:2"/>
    <row r="238" spans="1:2"/>
    <row r="239" spans="1:2"/>
    <row r="240" spans="1:2"/>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sheetData>
  <sheetProtection algorithmName="SHA-512" hashValue="OVkSrohU+8AKarrccIYN2o+Zq/yKU1cw88FyggSgKdvHzTj0b5c8G03d9UTlX1NfQ/XAWtBvZtG/8M1vbcXDag==" saltValue="ZjZ0JIzOrEpS9QwpV7qfZg==" spinCount="100000" sheet="1" objects="1" scenarios="1" formatColumns="0" formatRows="0" autoFilter="0"/>
  <mergeCells count="77">
    <mergeCell ref="C194:I194"/>
    <mergeCell ref="C200:D200"/>
    <mergeCell ref="C199:D199"/>
    <mergeCell ref="C198:D198"/>
    <mergeCell ref="C196:D197"/>
    <mergeCell ref="H196:J196"/>
    <mergeCell ref="E196:G196"/>
    <mergeCell ref="H183:J183"/>
    <mergeCell ref="C188:I190"/>
    <mergeCell ref="C191:I191"/>
    <mergeCell ref="D193:I193"/>
    <mergeCell ref="C187:D187"/>
    <mergeCell ref="C186:D186"/>
    <mergeCell ref="C185:D185"/>
    <mergeCell ref="C183:D184"/>
    <mergeCell ref="E183:G183"/>
    <mergeCell ref="C181:I181"/>
    <mergeCell ref="C149:D149"/>
    <mergeCell ref="D155:I155"/>
    <mergeCell ref="C156:I163"/>
    <mergeCell ref="D165:I165"/>
    <mergeCell ref="E140:G140"/>
    <mergeCell ref="C140:D141"/>
    <mergeCell ref="C166:I177"/>
    <mergeCell ref="D179:I179"/>
    <mergeCell ref="D180:I180"/>
    <mergeCell ref="C70:I80"/>
    <mergeCell ref="D82:I82"/>
    <mergeCell ref="C83:I89"/>
    <mergeCell ref="D91:I91"/>
    <mergeCell ref="D56:I56"/>
    <mergeCell ref="C57:I68"/>
    <mergeCell ref="D69:I69"/>
    <mergeCell ref="D40:I40"/>
    <mergeCell ref="C41:I44"/>
    <mergeCell ref="D46:I46"/>
    <mergeCell ref="C47:I54"/>
    <mergeCell ref="D28:I28"/>
    <mergeCell ref="C29:I30"/>
    <mergeCell ref="C38:D38"/>
    <mergeCell ref="C37:D37"/>
    <mergeCell ref="C36:D36"/>
    <mergeCell ref="C35:D35"/>
    <mergeCell ref="C34:D34"/>
    <mergeCell ref="C32:D33"/>
    <mergeCell ref="D7:I7"/>
    <mergeCell ref="C8:I26"/>
    <mergeCell ref="H140:J140"/>
    <mergeCell ref="K140:M140"/>
    <mergeCell ref="C127:I128"/>
    <mergeCell ref="C132:D132"/>
    <mergeCell ref="C131:D131"/>
    <mergeCell ref="C130:D130"/>
    <mergeCell ref="C129:D129"/>
    <mergeCell ref="C133:G133"/>
    <mergeCell ref="C134:G134"/>
    <mergeCell ref="D136:I136"/>
    <mergeCell ref="G32:H32"/>
    <mergeCell ref="I32:J32"/>
    <mergeCell ref="C92:I95"/>
    <mergeCell ref="D97:I97"/>
    <mergeCell ref="C98:I111"/>
    <mergeCell ref="C150:J150"/>
    <mergeCell ref="C153:J153"/>
    <mergeCell ref="C151:L151"/>
    <mergeCell ref="C152:L152"/>
    <mergeCell ref="C147:D147"/>
    <mergeCell ref="C148:D148"/>
    <mergeCell ref="C142:D142"/>
    <mergeCell ref="D113:I113"/>
    <mergeCell ref="C114:I124"/>
    <mergeCell ref="D126:I126"/>
    <mergeCell ref="C146:D146"/>
    <mergeCell ref="C145:D145"/>
    <mergeCell ref="C144:D144"/>
    <mergeCell ref="C143:D143"/>
    <mergeCell ref="C137:I138"/>
  </mergeCells>
  <hyperlinks>
    <hyperlink ref="E3" location="'Saúde, bem-estar e segurança'!C7" display="GRI 3-3" xr:uid="{3B830563-7689-43F3-ADD9-4127A7FA9286}"/>
    <hyperlink ref="F3" location="'Saúde, bem-estar e segurança'!C28" display="GRI 401-3" xr:uid="{9BD287D3-AC56-4E28-8DF8-5892E9939C05}"/>
    <hyperlink ref="G3" location="'Saúde, bem-estar e segurança'!C40" display="GRI 402-1" xr:uid="{1868EB6D-0534-48A8-A60B-B4D235B8191E}"/>
    <hyperlink ref="H3" location="'Saúde, bem-estar e segurança'!C46" display="GRI 403-1" xr:uid="{FF350AFF-1CE7-4706-B52B-B31D7AF9EF7C}"/>
    <hyperlink ref="I3" location="'Saúde, bem-estar e segurança'!C56" display="GRI 403-2" xr:uid="{887C8657-2D06-4C82-AC29-C128CAC323E8}"/>
    <hyperlink ref="E4" location="'Saúde, bem-estar e segurança'!C69" display="GRI 403-3" xr:uid="{CEBF9D1E-062C-46BF-B915-AF1C7B44C950}"/>
    <hyperlink ref="F4" location="'Saúde, bem-estar e segurança'!C82" display="GRI 403-4" xr:uid="{83C35A47-7C31-45E7-964B-705B220A4D69}"/>
    <hyperlink ref="G4" location="'Saúde, bem-estar e segurança'!C91" display="GRI 403-5" xr:uid="{23785D39-762B-4C26-B174-74B468F61889}"/>
    <hyperlink ref="H4" location="'Saúde, bem-estar e segurança'!C97" display="GRI 403-6" xr:uid="{265AFB7C-2926-4E4E-BB16-7A7E0561C43D}"/>
    <hyperlink ref="I4" location="'Saúde, bem-estar e segurança'!C113" display="GRI 403-7" xr:uid="{F4D4728B-A3C8-4096-96D7-26F55E80CF41}"/>
    <hyperlink ref="E5" location="'Saúde, bem-estar e segurança'!C126" display="GRI 403-8" xr:uid="{A302A544-D75B-43EB-8A45-BC5E90A7BBAB}"/>
    <hyperlink ref="F5" location="'Saúde, bem-estar e segurança'!C136" display="GRI 403-9" xr:uid="{B00F1603-1915-47C9-9060-F4051E1B6B94}"/>
    <hyperlink ref="G5" location="'Saúde, bem-estar e segurança'!C155" display="GRI 403-10" xr:uid="{913D1091-08DB-4223-A0D8-51B0B2EC5AF2}"/>
    <hyperlink ref="H5" location="'Saúde, bem-estar e segurança'!C165" display="GRI EU16" xr:uid="{41898F58-1E3F-4728-A409-BD0F827372DD}"/>
    <hyperlink ref="I5" location="'Saúde, bem-estar e segurança'!C179" display="SASB EM-EP-320a.1" xr:uid="{C42CC3E0-C748-4B74-BB48-0A07CA725C3F}"/>
    <hyperlink ref="E6" location="'Saúde, bem-estar e segurança'!C180" display="SASB EM-EP-320a.2" xr:uid="{24AC0DAA-05E3-4070-855B-F669AAB55001}"/>
    <hyperlink ref="F6" location="'Saúde, bem-estar e segurança'!C193" display="SASB IF-EU-320a.1" xr:uid="{C7E65934-AA59-4E16-9292-200F616B8073}"/>
  </hyperlinks>
  <pageMargins left="0.511811024" right="0.511811024" top="0.78740157499999996" bottom="0.78740157499999996" header="0.31496062000000002" footer="0.31496062000000002"/>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D3B92-E4F7-420F-AF17-4EEE7B776E54}">
  <sheetPr>
    <tabColor rgb="FF02585C"/>
  </sheetPr>
  <dimension ref="A1:P811"/>
  <sheetViews>
    <sheetView showGridLines="0" showRowColHeaders="0" zoomScaleNormal="100" workbookViewId="0">
      <pane xSplit="1" ySplit="2" topLeftCell="B3" activePane="bottomRight" state="frozen"/>
      <selection activeCell="C3" sqref="C3"/>
      <selection pane="topRight" activeCell="C3" sqref="C3"/>
      <selection pane="bottomLeft" activeCell="C3" sqref="C3"/>
      <selection pane="bottomRight"/>
    </sheetView>
  </sheetViews>
  <sheetFormatPr defaultColWidth="0" defaultRowHeight="0" customHeight="1" zeroHeight="1"/>
  <cols>
    <col min="1" max="1" width="33.7109375" style="45" customWidth="1"/>
    <col min="2" max="2" width="3.7109375" style="32" customWidth="1"/>
    <col min="3" max="13" width="20.85546875" style="18" customWidth="1"/>
    <col min="14" max="14" width="8.85546875" style="18" customWidth="1"/>
    <col min="15" max="16384" width="0" style="18" hidden="1"/>
  </cols>
  <sheetData>
    <row r="1" spans="1:13" s="63" customFormat="1" ht="24.95" customHeight="1">
      <c r="A1" s="142"/>
      <c r="B1" s="58"/>
      <c r="C1" s="58"/>
      <c r="D1" s="58"/>
      <c r="E1" s="59"/>
      <c r="F1" s="60"/>
      <c r="G1" s="60"/>
      <c r="H1" s="60"/>
      <c r="I1" s="60"/>
      <c r="J1" s="60"/>
      <c r="K1" s="60"/>
      <c r="L1" s="102"/>
      <c r="M1" s="95"/>
    </row>
    <row r="2" spans="1:13" s="63" customFormat="1" ht="24.95" customHeight="1">
      <c r="A2" s="96"/>
      <c r="B2" s="60"/>
    </row>
    <row r="3" spans="1:13" s="63" customFormat="1" ht="24.95" customHeight="1">
      <c r="A3" s="96"/>
      <c r="B3" s="60"/>
      <c r="C3" s="434" t="str">
        <f>Índice!B88</f>
        <v>CAPITAL HUMANO</v>
      </c>
      <c r="E3" s="488" t="s">
        <v>648</v>
      </c>
      <c r="F3" s="488" t="s">
        <v>468</v>
      </c>
      <c r="G3" s="488" t="s">
        <v>649</v>
      </c>
      <c r="H3" s="488" t="s">
        <v>650</v>
      </c>
      <c r="I3" s="488" t="s">
        <v>651</v>
      </c>
    </row>
    <row r="4" spans="1:13" s="63" customFormat="1" ht="24.95" customHeight="1">
      <c r="A4" s="96"/>
      <c r="B4" s="60"/>
      <c r="C4" s="118" t="str">
        <f>Índice!C107</f>
        <v>Gestão de pessoas</v>
      </c>
    </row>
    <row r="5" spans="1:13" s="63" customFormat="1" ht="24.95" customHeight="1">
      <c r="A5" s="96"/>
      <c r="B5" s="60"/>
    </row>
    <row r="6" spans="1:13" s="63" customFormat="1" ht="24.95" customHeight="1">
      <c r="A6" s="96"/>
      <c r="B6" s="60"/>
      <c r="C6" s="435" t="str">
        <f>Índice!D107</f>
        <v>GRI 2-7</v>
      </c>
      <c r="D6" s="843" t="str">
        <f>Índice!E107</f>
        <v>Empregados</v>
      </c>
      <c r="E6" s="844"/>
      <c r="F6" s="844"/>
      <c r="G6" s="844"/>
      <c r="H6" s="844"/>
      <c r="I6" s="844"/>
    </row>
    <row r="7" spans="1:13" s="63" customFormat="1" ht="24.95" customHeight="1">
      <c r="A7" s="94"/>
      <c r="B7" s="60"/>
      <c r="C7" s="851" t="s">
        <v>262</v>
      </c>
      <c r="D7" s="851"/>
      <c r="E7" s="851"/>
      <c r="F7" s="851"/>
      <c r="G7" s="851"/>
      <c r="H7" s="851"/>
      <c r="I7" s="851"/>
      <c r="J7" s="85"/>
      <c r="K7" s="85"/>
      <c r="L7" s="85"/>
      <c r="M7" s="73"/>
    </row>
    <row r="8" spans="1:13" s="63" customFormat="1" ht="24.95" customHeight="1">
      <c r="A8" s="94"/>
      <c r="B8" s="60"/>
      <c r="C8" s="718"/>
      <c r="D8" s="718"/>
      <c r="E8" s="718"/>
      <c r="F8" s="718"/>
      <c r="G8" s="718"/>
      <c r="H8" s="718"/>
      <c r="I8" s="718"/>
      <c r="J8" s="87"/>
      <c r="K8" s="87"/>
      <c r="L8" s="87"/>
      <c r="M8" s="77"/>
    </row>
    <row r="9" spans="1:13" s="63" customFormat="1" ht="24.95" customHeight="1">
      <c r="A9" s="98"/>
      <c r="B9" s="76"/>
      <c r="C9" s="718"/>
      <c r="D9" s="718"/>
      <c r="E9" s="718"/>
      <c r="F9" s="718"/>
      <c r="G9" s="718"/>
      <c r="H9" s="718"/>
      <c r="I9" s="718"/>
      <c r="J9" s="87"/>
      <c r="K9" s="87"/>
      <c r="L9" s="87"/>
      <c r="M9" s="77"/>
    </row>
    <row r="10" spans="1:13" s="63" customFormat="1" ht="24.95" customHeight="1">
      <c r="A10" s="96"/>
      <c r="B10" s="76"/>
      <c r="C10" s="838" t="s">
        <v>916</v>
      </c>
      <c r="D10" s="838"/>
      <c r="E10" s="838"/>
      <c r="F10" s="838"/>
      <c r="G10" s="838"/>
      <c r="H10" s="838"/>
      <c r="I10" s="838"/>
      <c r="J10" s="400"/>
      <c r="K10" s="400"/>
      <c r="L10" s="400"/>
      <c r="M10" s="61"/>
    </row>
    <row r="11" spans="1:13" s="63" customFormat="1" ht="24.95" customHeight="1">
      <c r="A11" s="96"/>
      <c r="B11" s="76"/>
      <c r="C11" s="871" t="s">
        <v>263</v>
      </c>
      <c r="D11" s="854">
        <v>2022</v>
      </c>
      <c r="E11" s="854"/>
      <c r="F11" s="854"/>
      <c r="G11" s="854">
        <v>2023</v>
      </c>
      <c r="H11" s="854"/>
      <c r="I11" s="854"/>
      <c r="J11" s="855">
        <v>2024</v>
      </c>
      <c r="K11" s="855"/>
      <c r="L11" s="855"/>
      <c r="M11" s="61"/>
    </row>
    <row r="12" spans="1:13" s="63" customFormat="1" ht="24.95" customHeight="1" thickBot="1">
      <c r="A12" s="96"/>
      <c r="B12" s="76"/>
      <c r="C12" s="872"/>
      <c r="D12" s="437" t="s">
        <v>177</v>
      </c>
      <c r="E12" s="437" t="s">
        <v>176</v>
      </c>
      <c r="F12" s="437" t="s">
        <v>81</v>
      </c>
      <c r="G12" s="437" t="s">
        <v>177</v>
      </c>
      <c r="H12" s="437" t="s">
        <v>176</v>
      </c>
      <c r="I12" s="437" t="s">
        <v>81</v>
      </c>
      <c r="J12" s="438" t="s">
        <v>177</v>
      </c>
      <c r="K12" s="438" t="s">
        <v>176</v>
      </c>
      <c r="L12" s="438" t="s">
        <v>81</v>
      </c>
      <c r="M12" s="61"/>
    </row>
    <row r="13" spans="1:13" s="63" customFormat="1" ht="24.95" customHeight="1">
      <c r="A13" s="96"/>
      <c r="B13" s="76"/>
      <c r="C13" s="440" t="s">
        <v>264</v>
      </c>
      <c r="D13" s="490">
        <v>1131</v>
      </c>
      <c r="E13" s="223">
        <v>314</v>
      </c>
      <c r="F13" s="544">
        <v>1445</v>
      </c>
      <c r="G13" s="490">
        <v>1171</v>
      </c>
      <c r="H13" s="223">
        <v>345</v>
      </c>
      <c r="I13" s="544">
        <v>1516</v>
      </c>
      <c r="J13" s="491">
        <v>1421</v>
      </c>
      <c r="K13" s="369">
        <v>414</v>
      </c>
      <c r="L13" s="547">
        <v>1835</v>
      </c>
      <c r="M13" s="61"/>
    </row>
    <row r="14" spans="1:13" s="63" customFormat="1" ht="24.95" customHeight="1">
      <c r="A14" s="96"/>
      <c r="B14" s="76"/>
      <c r="C14" s="440" t="s">
        <v>265</v>
      </c>
      <c r="D14" s="223">
        <v>26</v>
      </c>
      <c r="E14" s="223">
        <v>19</v>
      </c>
      <c r="F14" s="224">
        <v>45</v>
      </c>
      <c r="G14" s="223">
        <v>17</v>
      </c>
      <c r="H14" s="223">
        <v>18</v>
      </c>
      <c r="I14" s="224">
        <v>35</v>
      </c>
      <c r="J14" s="369">
        <v>7</v>
      </c>
      <c r="K14" s="369">
        <v>4</v>
      </c>
      <c r="L14" s="548">
        <v>11</v>
      </c>
      <c r="M14" s="81"/>
    </row>
    <row r="15" spans="1:13" s="63" customFormat="1" ht="24.95" customHeight="1">
      <c r="A15" s="96"/>
      <c r="B15" s="76"/>
      <c r="C15" s="210" t="s">
        <v>81</v>
      </c>
      <c r="D15" s="544">
        <v>1157</v>
      </c>
      <c r="E15" s="224">
        <v>333</v>
      </c>
      <c r="F15" s="544">
        <v>1490</v>
      </c>
      <c r="G15" s="544">
        <v>1188</v>
      </c>
      <c r="H15" s="224">
        <v>363</v>
      </c>
      <c r="I15" s="544">
        <v>1551</v>
      </c>
      <c r="J15" s="545">
        <v>1428</v>
      </c>
      <c r="K15" s="546">
        <v>418</v>
      </c>
      <c r="L15" s="545">
        <v>1846</v>
      </c>
      <c r="M15" s="81"/>
    </row>
    <row r="16" spans="1:13" s="63" customFormat="1" ht="35.1" customHeight="1">
      <c r="A16" s="96"/>
      <c r="B16" s="76"/>
      <c r="C16" s="874" t="s">
        <v>266</v>
      </c>
      <c r="D16" s="875"/>
      <c r="E16" s="875"/>
      <c r="F16" s="875"/>
      <c r="G16" s="875"/>
      <c r="H16" s="875"/>
      <c r="I16" s="879"/>
      <c r="J16" s="100"/>
      <c r="K16" s="100"/>
      <c r="L16" s="100"/>
      <c r="M16" s="68"/>
    </row>
    <row r="17" spans="1:13" s="63" customFormat="1" ht="24.95" customHeight="1">
      <c r="A17" s="96"/>
      <c r="B17" s="76"/>
      <c r="C17" s="876" t="s">
        <v>911</v>
      </c>
      <c r="D17" s="877"/>
      <c r="E17" s="877"/>
      <c r="F17" s="877"/>
      <c r="G17" s="877"/>
      <c r="H17" s="877"/>
      <c r="I17" s="877"/>
      <c r="J17" s="529"/>
      <c r="K17" s="529"/>
      <c r="L17" s="530"/>
      <c r="M17" s="68"/>
    </row>
    <row r="18" spans="1:13" s="63" customFormat="1" ht="24.95" customHeight="1">
      <c r="A18" s="96"/>
      <c r="B18" s="76"/>
      <c r="C18" s="874"/>
      <c r="D18" s="875"/>
      <c r="E18" s="875"/>
      <c r="F18" s="875"/>
      <c r="G18" s="875"/>
      <c r="H18" s="875"/>
      <c r="I18" s="875"/>
      <c r="J18" s="529"/>
      <c r="K18" s="529"/>
      <c r="L18" s="530"/>
      <c r="M18" s="68"/>
    </row>
    <row r="19" spans="1:13" s="63" customFormat="1" ht="24.95" customHeight="1">
      <c r="A19" s="96"/>
      <c r="B19" s="76"/>
      <c r="C19" s="882" t="s">
        <v>267</v>
      </c>
      <c r="D19" s="883"/>
      <c r="E19" s="883"/>
      <c r="F19" s="883"/>
      <c r="G19" s="883"/>
      <c r="H19" s="883"/>
      <c r="I19" s="884"/>
      <c r="J19" s="68"/>
      <c r="K19" s="68"/>
      <c r="L19" s="68"/>
      <c r="M19" s="68"/>
    </row>
    <row r="20" spans="1:13" s="63" customFormat="1" ht="35.1" customHeight="1">
      <c r="A20" s="96"/>
      <c r="B20" s="76"/>
      <c r="C20" s="880" t="s">
        <v>912</v>
      </c>
      <c r="D20" s="881"/>
      <c r="E20" s="881"/>
      <c r="F20" s="881"/>
      <c r="G20" s="881"/>
      <c r="H20" s="881"/>
      <c r="I20" s="881"/>
      <c r="J20" s="529"/>
      <c r="K20" s="529"/>
      <c r="L20" s="530"/>
      <c r="M20" s="68"/>
    </row>
    <row r="21" spans="1:13" s="63" customFormat="1" ht="24.95" customHeight="1">
      <c r="A21" s="96"/>
      <c r="B21" s="76"/>
      <c r="C21" s="99"/>
      <c r="D21" s="99"/>
      <c r="E21" s="99"/>
      <c r="F21" s="99"/>
      <c r="G21" s="99"/>
      <c r="H21" s="99"/>
      <c r="I21" s="99"/>
      <c r="J21" s="68"/>
      <c r="K21" s="68"/>
      <c r="L21" s="68"/>
      <c r="M21" s="68"/>
    </row>
    <row r="22" spans="1:13" s="63" customFormat="1" ht="24.95" customHeight="1">
      <c r="A22" s="96"/>
      <c r="B22" s="76"/>
      <c r="C22" s="838" t="s">
        <v>917</v>
      </c>
      <c r="D22" s="838"/>
      <c r="E22" s="838"/>
      <c r="F22" s="838"/>
      <c r="G22" s="838"/>
      <c r="H22" s="838"/>
      <c r="I22" s="838"/>
      <c r="J22" s="400"/>
      <c r="K22" s="400"/>
      <c r="L22" s="400"/>
      <c r="M22" s="68"/>
    </row>
    <row r="23" spans="1:13" s="63" customFormat="1" ht="24.95" customHeight="1">
      <c r="A23" s="96"/>
      <c r="B23" s="76"/>
      <c r="C23" s="871" t="s">
        <v>268</v>
      </c>
      <c r="D23" s="854">
        <v>2022</v>
      </c>
      <c r="E23" s="854"/>
      <c r="F23" s="854"/>
      <c r="G23" s="854">
        <v>2023</v>
      </c>
      <c r="H23" s="854"/>
      <c r="I23" s="854"/>
      <c r="J23" s="855">
        <v>2024</v>
      </c>
      <c r="K23" s="855"/>
      <c r="L23" s="873"/>
      <c r="M23" s="515"/>
    </row>
    <row r="24" spans="1:13" s="63" customFormat="1" ht="35.1" customHeight="1" thickBot="1">
      <c r="A24" s="96"/>
      <c r="B24" s="76"/>
      <c r="C24" s="872"/>
      <c r="D24" s="437" t="s">
        <v>918</v>
      </c>
      <c r="E24" s="437" t="s">
        <v>919</v>
      </c>
      <c r="F24" s="437" t="s">
        <v>81</v>
      </c>
      <c r="G24" s="437" t="s">
        <v>918</v>
      </c>
      <c r="H24" s="437" t="s">
        <v>919</v>
      </c>
      <c r="I24" s="437" t="s">
        <v>81</v>
      </c>
      <c r="J24" s="438" t="s">
        <v>918</v>
      </c>
      <c r="K24" s="438" t="s">
        <v>919</v>
      </c>
      <c r="L24" s="537" t="s">
        <v>81</v>
      </c>
      <c r="M24" s="515"/>
    </row>
    <row r="25" spans="1:13" s="63" customFormat="1" ht="24.95" customHeight="1">
      <c r="A25" s="96"/>
      <c r="B25" s="76"/>
      <c r="C25" s="440" t="s">
        <v>52</v>
      </c>
      <c r="D25" s="490">
        <v>1</v>
      </c>
      <c r="E25" s="223">
        <v>182</v>
      </c>
      <c r="F25" s="490">
        <v>183</v>
      </c>
      <c r="G25" s="490">
        <v>10</v>
      </c>
      <c r="H25" s="223">
        <v>206</v>
      </c>
      <c r="I25" s="490">
        <v>216</v>
      </c>
      <c r="J25" s="491">
        <v>5</v>
      </c>
      <c r="K25" s="369">
        <v>845</v>
      </c>
      <c r="L25" s="491">
        <v>850</v>
      </c>
      <c r="M25" s="515"/>
    </row>
    <row r="26" spans="1:13" s="63" customFormat="1" ht="24.95" customHeight="1">
      <c r="A26" s="96"/>
      <c r="B26" s="76"/>
      <c r="C26" s="440" t="s">
        <v>51</v>
      </c>
      <c r="D26" s="223">
        <v>13</v>
      </c>
      <c r="E26" s="223">
        <v>776</v>
      </c>
      <c r="F26" s="490">
        <v>789</v>
      </c>
      <c r="G26" s="223">
        <v>3</v>
      </c>
      <c r="H26" s="223">
        <v>749</v>
      </c>
      <c r="I26" s="223">
        <v>752</v>
      </c>
      <c r="J26" s="369">
        <v>0</v>
      </c>
      <c r="K26" s="369">
        <v>278</v>
      </c>
      <c r="L26" s="369">
        <v>278</v>
      </c>
      <c r="M26" s="516"/>
    </row>
    <row r="27" spans="1:13" s="63" customFormat="1" ht="24.95" customHeight="1">
      <c r="A27" s="96"/>
      <c r="B27" s="60"/>
      <c r="C27" s="440" t="s">
        <v>53</v>
      </c>
      <c r="D27" s="490">
        <v>31</v>
      </c>
      <c r="E27" s="223">
        <v>487</v>
      </c>
      <c r="F27" s="490">
        <v>518</v>
      </c>
      <c r="G27" s="490">
        <v>22</v>
      </c>
      <c r="H27" s="223">
        <v>561</v>
      </c>
      <c r="I27" s="490">
        <v>583</v>
      </c>
      <c r="J27" s="491">
        <v>6</v>
      </c>
      <c r="K27" s="369">
        <v>712</v>
      </c>
      <c r="L27" s="491">
        <v>718</v>
      </c>
      <c r="M27" s="75"/>
    </row>
    <row r="28" spans="1:13" s="63" customFormat="1" ht="24.95" customHeight="1">
      <c r="A28" s="96"/>
      <c r="B28" s="60"/>
      <c r="C28" s="538" t="s">
        <v>81</v>
      </c>
      <c r="D28" s="539">
        <v>45</v>
      </c>
      <c r="E28" s="540">
        <v>1445</v>
      </c>
      <c r="F28" s="540">
        <v>1490</v>
      </c>
      <c r="G28" s="539">
        <v>35</v>
      </c>
      <c r="H28" s="540">
        <v>1516</v>
      </c>
      <c r="I28" s="540">
        <v>1551</v>
      </c>
      <c r="J28" s="541">
        <v>11</v>
      </c>
      <c r="K28" s="541">
        <v>1835</v>
      </c>
      <c r="L28" s="541">
        <v>1846</v>
      </c>
      <c r="M28" s="517"/>
    </row>
    <row r="29" spans="1:13" s="63" customFormat="1" ht="24.95" customHeight="1">
      <c r="A29" s="96"/>
      <c r="B29" s="60"/>
      <c r="C29" s="874" t="s">
        <v>269</v>
      </c>
      <c r="D29" s="875"/>
      <c r="E29" s="875"/>
      <c r="F29" s="875"/>
      <c r="G29" s="875"/>
      <c r="H29" s="875"/>
      <c r="I29" s="875"/>
      <c r="J29" s="534"/>
      <c r="K29" s="534"/>
      <c r="L29" s="535"/>
      <c r="M29" s="515"/>
    </row>
    <row r="30" spans="1:13" s="63" customFormat="1" ht="24.95" customHeight="1">
      <c r="A30" s="96"/>
      <c r="B30" s="60"/>
      <c r="C30" s="874" t="s">
        <v>270</v>
      </c>
      <c r="D30" s="875"/>
      <c r="E30" s="875"/>
      <c r="F30" s="875"/>
      <c r="G30" s="875"/>
      <c r="H30" s="875"/>
      <c r="I30" s="875"/>
      <c r="J30" s="874"/>
      <c r="K30" s="875"/>
      <c r="L30" s="875"/>
      <c r="M30" s="515"/>
    </row>
    <row r="31" spans="1:13" s="63" customFormat="1" ht="24.95" customHeight="1">
      <c r="A31" s="96"/>
      <c r="B31" s="60"/>
      <c r="C31" s="876" t="s">
        <v>913</v>
      </c>
      <c r="D31" s="877"/>
      <c r="E31" s="877"/>
      <c r="F31" s="877"/>
      <c r="G31" s="877"/>
      <c r="H31" s="877"/>
      <c r="I31" s="878"/>
      <c r="J31" s="874"/>
      <c r="K31" s="875"/>
      <c r="L31" s="875"/>
      <c r="M31" s="515"/>
    </row>
    <row r="32" spans="1:13" s="63" customFormat="1" ht="24.95" customHeight="1">
      <c r="A32" s="96"/>
      <c r="B32" s="60"/>
      <c r="C32" s="874"/>
      <c r="D32" s="875"/>
      <c r="E32" s="875"/>
      <c r="F32" s="875"/>
      <c r="G32" s="875"/>
      <c r="H32" s="875"/>
      <c r="I32" s="879"/>
      <c r="J32" s="531"/>
      <c r="K32" s="532"/>
      <c r="L32" s="532"/>
      <c r="M32" s="515"/>
    </row>
    <row r="33" spans="1:13" s="63" customFormat="1" ht="24.95" customHeight="1">
      <c r="A33" s="96"/>
      <c r="B33" s="60"/>
      <c r="C33" s="874" t="s">
        <v>914</v>
      </c>
      <c r="D33" s="875"/>
      <c r="E33" s="875"/>
      <c r="F33" s="875"/>
      <c r="G33" s="875"/>
      <c r="H33" s="875"/>
      <c r="I33" s="875"/>
      <c r="J33" s="874"/>
      <c r="K33" s="875"/>
      <c r="L33" s="875"/>
      <c r="M33" s="515"/>
    </row>
    <row r="34" spans="1:13" s="63" customFormat="1" ht="35.1" customHeight="1">
      <c r="A34" s="96"/>
      <c r="B34" s="60"/>
      <c r="C34" s="874" t="s">
        <v>915</v>
      </c>
      <c r="D34" s="875"/>
      <c r="E34" s="875"/>
      <c r="F34" s="875"/>
      <c r="G34" s="875"/>
      <c r="H34" s="875"/>
      <c r="I34" s="875"/>
      <c r="J34" s="874"/>
      <c r="K34" s="875"/>
      <c r="L34" s="875"/>
      <c r="M34" s="515"/>
    </row>
    <row r="35" spans="1:13" s="63" customFormat="1" ht="24.95" customHeight="1">
      <c r="A35" s="96"/>
      <c r="B35" s="82"/>
      <c r="C35" s="135"/>
      <c r="D35" s="515"/>
      <c r="E35" s="515"/>
      <c r="F35" s="515"/>
      <c r="G35" s="515"/>
      <c r="H35" s="515"/>
      <c r="I35" s="515"/>
      <c r="J35" s="515"/>
      <c r="K35" s="515"/>
      <c r="L35" s="68"/>
      <c r="M35" s="68"/>
    </row>
    <row r="36" spans="1:13" s="63" customFormat="1" ht="24.95" customHeight="1">
      <c r="A36" s="96"/>
      <c r="B36" s="82"/>
      <c r="C36" s="435" t="str">
        <f>Índice!D108</f>
        <v>GRI 2-8</v>
      </c>
      <c r="D36" s="843" t="str">
        <f>Índice!E108</f>
        <v>Trabalhadores que não são empregados</v>
      </c>
      <c r="E36" s="844"/>
      <c r="F36" s="844"/>
      <c r="G36" s="844"/>
      <c r="H36" s="844"/>
      <c r="I36" s="844"/>
      <c r="J36" s="542"/>
      <c r="K36" s="542"/>
      <c r="L36" s="543"/>
      <c r="M36" s="124"/>
    </row>
    <row r="37" spans="1:13" s="63" customFormat="1" ht="24.95" customHeight="1">
      <c r="A37" s="96"/>
      <c r="B37" s="60"/>
      <c r="C37" s="885" t="s">
        <v>271</v>
      </c>
      <c r="D37" s="845"/>
      <c r="E37" s="845"/>
      <c r="F37" s="845"/>
      <c r="G37" s="845"/>
      <c r="H37" s="845"/>
      <c r="I37" s="845"/>
      <c r="J37" s="85"/>
      <c r="K37" s="85"/>
      <c r="L37" s="85"/>
      <c r="M37" s="174"/>
    </row>
    <row r="38" spans="1:13" s="63" customFormat="1" ht="24.95" customHeight="1">
      <c r="A38" s="96"/>
      <c r="B38" s="60"/>
      <c r="C38" s="744" t="s">
        <v>920</v>
      </c>
      <c r="D38" s="744"/>
      <c r="E38" s="744"/>
      <c r="F38" s="744"/>
      <c r="G38" s="162"/>
      <c r="H38" s="162"/>
      <c r="I38" s="162"/>
      <c r="J38" s="162"/>
      <c r="K38" s="162"/>
      <c r="L38" s="162"/>
      <c r="M38" s="152"/>
    </row>
    <row r="39" spans="1:13" s="63" customFormat="1" ht="24.95" customHeight="1" thickBot="1">
      <c r="A39" s="96"/>
      <c r="B39" s="60"/>
      <c r="C39" s="436" t="s">
        <v>272</v>
      </c>
      <c r="D39" s="458">
        <v>2022</v>
      </c>
      <c r="E39" s="458">
        <v>2023</v>
      </c>
      <c r="F39" s="459">
        <v>2024</v>
      </c>
      <c r="G39" s="439"/>
      <c r="H39" s="100"/>
      <c r="I39" s="100"/>
      <c r="J39" s="518"/>
      <c r="K39" s="519"/>
      <c r="L39" s="520"/>
      <c r="M39" s="515"/>
    </row>
    <row r="40" spans="1:13" s="63" customFormat="1" ht="24.95" customHeight="1">
      <c r="A40" s="96"/>
      <c r="B40" s="60"/>
      <c r="C40" s="440" t="s">
        <v>273</v>
      </c>
      <c r="D40" s="242">
        <v>9</v>
      </c>
      <c r="E40" s="242">
        <v>8</v>
      </c>
      <c r="F40" s="161">
        <v>21</v>
      </c>
      <c r="G40" s="81"/>
      <c r="H40" s="68"/>
      <c r="I40" s="68"/>
      <c r="J40" s="68"/>
      <c r="K40" s="68"/>
      <c r="L40" s="515"/>
      <c r="M40" s="515"/>
    </row>
    <row r="41" spans="1:13" s="63" customFormat="1" ht="24.95" customHeight="1">
      <c r="A41" s="96"/>
      <c r="B41" s="60"/>
      <c r="C41" s="440" t="s">
        <v>274</v>
      </c>
      <c r="D41" s="242">
        <v>53</v>
      </c>
      <c r="E41" s="242">
        <v>56</v>
      </c>
      <c r="F41" s="161">
        <v>100</v>
      </c>
      <c r="G41" s="81"/>
      <c r="H41" s="68"/>
      <c r="I41" s="68"/>
      <c r="J41" s="68"/>
      <c r="K41" s="68"/>
      <c r="L41" s="515"/>
      <c r="M41" s="515"/>
    </row>
    <row r="42" spans="1:13" s="63" customFormat="1" ht="24.95" customHeight="1">
      <c r="A42" s="96"/>
      <c r="B42" s="60"/>
      <c r="C42" s="440" t="s">
        <v>244</v>
      </c>
      <c r="D42" s="196">
        <v>4099</v>
      </c>
      <c r="E42" s="196">
        <v>4336</v>
      </c>
      <c r="F42" s="197">
        <v>6374</v>
      </c>
      <c r="G42" s="81"/>
      <c r="H42" s="68"/>
      <c r="I42" s="68"/>
      <c r="J42" s="521"/>
      <c r="K42" s="135"/>
      <c r="L42" s="516"/>
      <c r="M42" s="516"/>
    </row>
    <row r="43" spans="1:13" s="63" customFormat="1" ht="24.95" customHeight="1">
      <c r="A43" s="96"/>
      <c r="B43" s="60"/>
      <c r="C43" s="549" t="s">
        <v>81</v>
      </c>
      <c r="D43" s="550">
        <v>4194</v>
      </c>
      <c r="E43" s="550">
        <v>4400</v>
      </c>
      <c r="F43" s="551">
        <v>6495</v>
      </c>
      <c r="G43" s="81"/>
      <c r="H43" s="68"/>
      <c r="I43" s="68"/>
      <c r="J43" s="68"/>
      <c r="K43" s="68"/>
      <c r="L43" s="515"/>
      <c r="M43" s="515"/>
    </row>
    <row r="44" spans="1:13" s="525" customFormat="1" ht="24.95" customHeight="1">
      <c r="A44" s="96"/>
      <c r="B44" s="522"/>
      <c r="C44" s="886" t="s">
        <v>275</v>
      </c>
      <c r="D44" s="887"/>
      <c r="E44" s="887"/>
      <c r="F44" s="887"/>
      <c r="G44" s="523"/>
      <c r="H44" s="523"/>
      <c r="I44" s="523"/>
      <c r="J44" s="524"/>
      <c r="K44" s="524"/>
      <c r="L44" s="524"/>
      <c r="M44" s="524"/>
    </row>
    <row r="45" spans="1:13" s="525" customFormat="1" ht="24.95" customHeight="1">
      <c r="A45" s="96"/>
      <c r="B45" s="522"/>
      <c r="C45" s="874"/>
      <c r="D45" s="875"/>
      <c r="E45" s="875"/>
      <c r="F45" s="875"/>
      <c r="G45" s="552"/>
      <c r="H45" s="552"/>
      <c r="I45" s="552"/>
      <c r="J45" s="553"/>
      <c r="K45" s="553"/>
      <c r="L45" s="554"/>
      <c r="M45" s="524"/>
    </row>
    <row r="46" spans="1:13" s="525" customFormat="1" ht="24.95" customHeight="1">
      <c r="A46" s="96"/>
      <c r="B46" s="522"/>
      <c r="C46" s="876" t="s">
        <v>276</v>
      </c>
      <c r="D46" s="877"/>
      <c r="E46" s="877"/>
      <c r="F46" s="877"/>
      <c r="G46" s="557"/>
      <c r="H46" s="557"/>
      <c r="I46" s="557"/>
      <c r="J46" s="557"/>
      <c r="K46" s="557"/>
      <c r="L46" s="558"/>
      <c r="M46" s="524"/>
    </row>
    <row r="47" spans="1:13" s="525" customFormat="1" ht="24.95" customHeight="1">
      <c r="A47" s="96"/>
      <c r="B47" s="522"/>
      <c r="C47" s="874"/>
      <c r="D47" s="875"/>
      <c r="E47" s="875"/>
      <c r="F47" s="875"/>
      <c r="G47" s="536"/>
      <c r="H47" s="536"/>
      <c r="I47" s="536"/>
      <c r="J47" s="536"/>
      <c r="K47" s="536"/>
      <c r="L47" s="559"/>
      <c r="M47" s="524"/>
    </row>
    <row r="48" spans="1:13" s="525" customFormat="1" ht="24.95" customHeight="1">
      <c r="A48" s="96"/>
      <c r="B48" s="522"/>
      <c r="C48" s="877" t="s">
        <v>921</v>
      </c>
      <c r="D48" s="877"/>
      <c r="E48" s="877"/>
      <c r="F48" s="877"/>
      <c r="G48" s="555"/>
      <c r="H48" s="555"/>
      <c r="I48" s="555"/>
      <c r="J48" s="555"/>
      <c r="K48" s="555"/>
      <c r="L48" s="556"/>
      <c r="M48" s="524"/>
    </row>
    <row r="49" spans="1:16" s="525" customFormat="1" ht="24.95" customHeight="1">
      <c r="A49" s="96"/>
      <c r="B49" s="522"/>
      <c r="C49" s="846"/>
      <c r="D49" s="846"/>
      <c r="E49" s="846"/>
      <c r="F49" s="846"/>
      <c r="G49" s="446"/>
      <c r="H49" s="446"/>
      <c r="I49" s="446"/>
      <c r="J49" s="446"/>
      <c r="K49" s="446"/>
      <c r="L49" s="446"/>
      <c r="M49" s="560"/>
    </row>
    <row r="50" spans="1:16" s="63" customFormat="1" ht="24.95" customHeight="1">
      <c r="A50" s="96"/>
      <c r="B50" s="60"/>
    </row>
    <row r="51" spans="1:16" s="63" customFormat="1" ht="24.95" customHeight="1">
      <c r="A51" s="96"/>
      <c r="B51" s="60"/>
      <c r="C51" s="435" t="str">
        <f>Índice!D109</f>
        <v>GRI 202-2</v>
      </c>
      <c r="D51" s="843" t="str">
        <f>Índice!E109</f>
        <v>Proporção de membros da diretoria contratados na comunidade local</v>
      </c>
      <c r="E51" s="844"/>
      <c r="F51" s="844"/>
      <c r="G51" s="844"/>
      <c r="H51" s="844"/>
      <c r="I51" s="844"/>
    </row>
    <row r="52" spans="1:16" s="394" customFormat="1" ht="24.95" customHeight="1">
      <c r="A52" s="96"/>
      <c r="B52" s="151"/>
      <c r="C52" s="851" t="s">
        <v>277</v>
      </c>
      <c r="D52" s="851"/>
      <c r="E52" s="851"/>
      <c r="F52" s="851"/>
      <c r="G52" s="851"/>
      <c r="H52" s="851"/>
      <c r="I52" s="851"/>
      <c r="J52" s="89"/>
      <c r="K52" s="89"/>
      <c r="L52" s="89"/>
    </row>
    <row r="53" spans="1:16" s="394" customFormat="1" ht="24.95" customHeight="1">
      <c r="A53" s="96"/>
      <c r="B53" s="151"/>
      <c r="C53" s="718"/>
      <c r="D53" s="718"/>
      <c r="E53" s="718"/>
      <c r="F53" s="718"/>
      <c r="G53" s="718"/>
      <c r="H53" s="718"/>
      <c r="I53" s="718"/>
      <c r="J53" s="89"/>
      <c r="K53" s="89"/>
      <c r="L53" s="89"/>
    </row>
    <row r="54" spans="1:16" s="394" customFormat="1" ht="24.95" customHeight="1">
      <c r="A54" s="96"/>
      <c r="B54" s="151"/>
      <c r="C54" s="718"/>
      <c r="D54" s="718"/>
      <c r="E54" s="718"/>
      <c r="F54" s="718"/>
      <c r="G54" s="718"/>
      <c r="H54" s="718"/>
      <c r="I54" s="718"/>
      <c r="J54" s="89"/>
      <c r="K54" s="89"/>
      <c r="L54" s="89"/>
    </row>
    <row r="55" spans="1:16" s="394" customFormat="1" ht="24.95" customHeight="1">
      <c r="A55" s="96"/>
      <c r="B55" s="151"/>
      <c r="C55" s="718"/>
      <c r="D55" s="718"/>
      <c r="E55" s="718"/>
      <c r="F55" s="718"/>
      <c r="G55" s="718"/>
      <c r="H55" s="718"/>
      <c r="I55" s="718"/>
      <c r="J55" s="89"/>
      <c r="K55" s="89"/>
      <c r="L55" s="89"/>
    </row>
    <row r="56" spans="1:16" s="63" customFormat="1" ht="24.95" customHeight="1">
      <c r="A56" s="96"/>
      <c r="B56" s="60"/>
      <c r="C56" s="435" t="str">
        <f>Índice!D110</f>
        <v>GRI 401-1</v>
      </c>
      <c r="D56" s="843" t="str">
        <f>Índice!E110</f>
        <v>Novas contratações e rotatividade de empregados</v>
      </c>
      <c r="E56" s="844"/>
      <c r="F56" s="844"/>
      <c r="G56" s="844"/>
      <c r="H56" s="844"/>
      <c r="I56" s="844"/>
      <c r="J56" s="93"/>
      <c r="K56" s="93"/>
      <c r="L56" s="93"/>
    </row>
    <row r="57" spans="1:16" s="63" customFormat="1" ht="24.95" customHeight="1">
      <c r="A57" s="96"/>
      <c r="B57" s="60"/>
      <c r="C57" s="885" t="s">
        <v>278</v>
      </c>
      <c r="D57" s="845"/>
      <c r="E57" s="845"/>
      <c r="F57" s="845"/>
      <c r="G57" s="845"/>
      <c r="H57" s="845"/>
      <c r="I57" s="845"/>
      <c r="J57" s="85"/>
      <c r="K57" s="85"/>
      <c r="L57" s="85"/>
      <c r="M57" s="211"/>
      <c r="N57" s="85"/>
      <c r="O57" s="85"/>
      <c r="P57" s="85"/>
    </row>
    <row r="58" spans="1:16" s="63" customFormat="1" ht="30" customHeight="1">
      <c r="A58" s="96"/>
      <c r="B58" s="60"/>
      <c r="C58" s="475" t="s">
        <v>922</v>
      </c>
      <c r="D58" s="850" t="s">
        <v>279</v>
      </c>
      <c r="E58" s="850"/>
      <c r="F58" s="850"/>
      <c r="G58" s="850" t="s">
        <v>280</v>
      </c>
      <c r="H58" s="850"/>
      <c r="I58" s="850"/>
    </row>
    <row r="59" spans="1:16" s="63" customFormat="1" ht="24.95" customHeight="1" thickBot="1">
      <c r="A59" s="96"/>
      <c r="B59" s="60"/>
      <c r="C59" s="470" t="s">
        <v>272</v>
      </c>
      <c r="D59" s="458">
        <v>2022</v>
      </c>
      <c r="E59" s="458">
        <v>2023</v>
      </c>
      <c r="F59" s="459">
        <v>2024</v>
      </c>
      <c r="G59" s="458">
        <v>2022</v>
      </c>
      <c r="H59" s="458">
        <v>2023</v>
      </c>
      <c r="I59" s="459">
        <v>2024</v>
      </c>
    </row>
    <row r="60" spans="1:16" s="63" customFormat="1" ht="24.95" customHeight="1">
      <c r="A60" s="96"/>
      <c r="B60" s="60"/>
      <c r="C60" s="465" t="s">
        <v>281</v>
      </c>
      <c r="D60" s="465"/>
      <c r="E60" s="465"/>
      <c r="F60" s="465"/>
      <c r="G60" s="465"/>
      <c r="H60" s="465"/>
      <c r="I60" s="465"/>
    </row>
    <row r="61" spans="1:16" s="63" customFormat="1" ht="24.95" customHeight="1">
      <c r="A61" s="96"/>
      <c r="B61" s="60"/>
      <c r="C61" s="195" t="s">
        <v>282</v>
      </c>
      <c r="D61" s="242">
        <v>107</v>
      </c>
      <c r="E61" s="242">
        <v>56</v>
      </c>
      <c r="F61" s="161">
        <v>78</v>
      </c>
      <c r="G61" s="478">
        <v>44</v>
      </c>
      <c r="H61" s="478">
        <v>23.8</v>
      </c>
      <c r="I61" s="479">
        <v>34.4</v>
      </c>
    </row>
    <row r="62" spans="1:16" s="63" customFormat="1" ht="24.95" customHeight="1">
      <c r="A62" s="96"/>
      <c r="B62" s="60"/>
      <c r="C62" s="195" t="s">
        <v>283</v>
      </c>
      <c r="D62" s="242">
        <v>238</v>
      </c>
      <c r="E62" s="242">
        <v>189</v>
      </c>
      <c r="F62" s="161">
        <v>218</v>
      </c>
      <c r="G62" s="478">
        <v>21</v>
      </c>
      <c r="H62" s="478">
        <v>16.2</v>
      </c>
      <c r="I62" s="479">
        <v>15.4</v>
      </c>
    </row>
    <row r="63" spans="1:16" s="63" customFormat="1" ht="24.95" customHeight="1">
      <c r="A63" s="96"/>
      <c r="B63" s="60"/>
      <c r="C63" s="195" t="s">
        <v>284</v>
      </c>
      <c r="D63" s="242">
        <v>15</v>
      </c>
      <c r="E63" s="242">
        <v>23</v>
      </c>
      <c r="F63" s="161">
        <v>40</v>
      </c>
      <c r="G63" s="478">
        <v>12</v>
      </c>
      <c r="H63" s="478">
        <v>15.1</v>
      </c>
      <c r="I63" s="479">
        <v>19.399999999999999</v>
      </c>
    </row>
    <row r="64" spans="1:16" s="63" customFormat="1" ht="24.95" customHeight="1">
      <c r="A64" s="96"/>
      <c r="B64" s="60"/>
      <c r="C64" s="465" t="s">
        <v>285</v>
      </c>
      <c r="D64" s="465"/>
      <c r="E64" s="465"/>
      <c r="F64" s="465"/>
      <c r="G64" s="465"/>
      <c r="H64" s="465"/>
      <c r="I64" s="465"/>
    </row>
    <row r="65" spans="1:9" s="63" customFormat="1" ht="24.95" customHeight="1">
      <c r="A65" s="96"/>
      <c r="B65" s="60"/>
      <c r="C65" s="195" t="s">
        <v>177</v>
      </c>
      <c r="D65" s="242">
        <v>267</v>
      </c>
      <c r="E65" s="242">
        <v>183</v>
      </c>
      <c r="F65" s="161">
        <v>249</v>
      </c>
      <c r="G65" s="478">
        <v>23</v>
      </c>
      <c r="H65" s="478">
        <v>15.4</v>
      </c>
      <c r="I65" s="479">
        <v>17.399999999999999</v>
      </c>
    </row>
    <row r="66" spans="1:9" s="63" customFormat="1" ht="24.95" customHeight="1">
      <c r="A66" s="96"/>
      <c r="B66" s="60"/>
      <c r="C66" s="195" t="s">
        <v>176</v>
      </c>
      <c r="D66" s="242">
        <v>93</v>
      </c>
      <c r="E66" s="242">
        <v>85</v>
      </c>
      <c r="F66" s="161">
        <v>87</v>
      </c>
      <c r="G66" s="478">
        <v>28</v>
      </c>
      <c r="H66" s="478">
        <v>23.4</v>
      </c>
      <c r="I66" s="479">
        <v>20.8</v>
      </c>
    </row>
    <row r="67" spans="1:9" s="63" customFormat="1" ht="24.95" customHeight="1">
      <c r="A67" s="96"/>
      <c r="B67" s="60"/>
      <c r="C67" s="465" t="s">
        <v>286</v>
      </c>
      <c r="D67" s="465"/>
      <c r="E67" s="465"/>
      <c r="F67" s="465"/>
      <c r="G67" s="465"/>
      <c r="H67" s="465"/>
      <c r="I67" s="465"/>
    </row>
    <row r="68" spans="1:9" s="63" customFormat="1" ht="24.95" customHeight="1">
      <c r="A68" s="96"/>
      <c r="B68" s="60"/>
      <c r="C68" s="195" t="s">
        <v>52</v>
      </c>
      <c r="D68" s="242">
        <v>68</v>
      </c>
      <c r="E68" s="242">
        <v>46</v>
      </c>
      <c r="F68" s="161">
        <v>97</v>
      </c>
      <c r="G68" s="478">
        <v>37</v>
      </c>
      <c r="H68" s="478">
        <v>22</v>
      </c>
      <c r="I68" s="479">
        <v>34.799999999999997</v>
      </c>
    </row>
    <row r="69" spans="1:9" s="63" customFormat="1" ht="24.95" customHeight="1">
      <c r="A69" s="96"/>
      <c r="B69" s="60"/>
      <c r="C69" s="195" t="s">
        <v>51</v>
      </c>
      <c r="D69" s="242">
        <v>113</v>
      </c>
      <c r="E69" s="242">
        <v>67</v>
      </c>
      <c r="F69" s="161">
        <v>121</v>
      </c>
      <c r="G69" s="478">
        <v>14</v>
      </c>
      <c r="H69" s="478">
        <v>8.8000000000000007</v>
      </c>
      <c r="I69" s="479">
        <v>14.2</v>
      </c>
    </row>
    <row r="70" spans="1:9" s="63" customFormat="1" ht="24.95" customHeight="1">
      <c r="A70" s="96"/>
      <c r="B70" s="60"/>
      <c r="C70" s="195" t="s">
        <v>53</v>
      </c>
      <c r="D70" s="242">
        <v>179</v>
      </c>
      <c r="E70" s="242">
        <v>155</v>
      </c>
      <c r="F70" s="161">
        <v>118</v>
      </c>
      <c r="G70" s="478">
        <v>35</v>
      </c>
      <c r="H70" s="478">
        <v>26.6</v>
      </c>
      <c r="I70" s="479">
        <v>16.399999999999999</v>
      </c>
    </row>
    <row r="71" spans="1:9" s="63" customFormat="1" ht="24.95" customHeight="1">
      <c r="A71" s="96"/>
      <c r="B71" s="60"/>
      <c r="C71" s="561" t="s">
        <v>81</v>
      </c>
      <c r="D71" s="562">
        <v>360</v>
      </c>
      <c r="E71" s="562">
        <v>268</v>
      </c>
      <c r="F71" s="564">
        <v>336</v>
      </c>
      <c r="G71" s="563">
        <v>24</v>
      </c>
      <c r="H71" s="563">
        <v>17.3</v>
      </c>
      <c r="I71" s="565">
        <v>18.2</v>
      </c>
    </row>
    <row r="72" spans="1:9" s="63" customFormat="1" ht="24.95" customHeight="1">
      <c r="A72" s="96"/>
      <c r="B72" s="60"/>
      <c r="C72" s="888" t="s">
        <v>287</v>
      </c>
      <c r="D72" s="888"/>
      <c r="E72" s="888"/>
      <c r="F72" s="888"/>
      <c r="G72" s="888"/>
      <c r="H72" s="888"/>
      <c r="I72" s="888"/>
    </row>
    <row r="73" spans="1:9" s="63" customFormat="1" ht="24.95" customHeight="1">
      <c r="A73" s="96"/>
      <c r="B73" s="60"/>
      <c r="C73" s="831" t="s">
        <v>288</v>
      </c>
      <c r="D73" s="889"/>
      <c r="E73" s="889"/>
      <c r="F73" s="889"/>
      <c r="G73" s="889"/>
      <c r="H73" s="889"/>
      <c r="I73" s="889"/>
    </row>
    <row r="74" spans="1:9" s="63" customFormat="1" ht="24.95" customHeight="1">
      <c r="A74" s="96"/>
      <c r="B74" s="60"/>
    </row>
    <row r="75" spans="1:9" s="63" customFormat="1" ht="24.95" customHeight="1">
      <c r="A75" s="96"/>
      <c r="B75" s="60"/>
      <c r="C75" s="475" t="s">
        <v>925</v>
      </c>
      <c r="D75" s="850" t="s">
        <v>289</v>
      </c>
      <c r="E75" s="850"/>
      <c r="F75" s="850"/>
      <c r="G75" s="850" t="s">
        <v>290</v>
      </c>
      <c r="H75" s="850"/>
      <c r="I75" s="850"/>
    </row>
    <row r="76" spans="1:9" s="63" customFormat="1" ht="24.95" customHeight="1" thickBot="1">
      <c r="A76" s="96"/>
      <c r="B76" s="60"/>
      <c r="C76" s="470" t="s">
        <v>923</v>
      </c>
      <c r="D76" s="458">
        <v>2022</v>
      </c>
      <c r="E76" s="458">
        <v>2023</v>
      </c>
      <c r="F76" s="459">
        <v>2024</v>
      </c>
      <c r="G76" s="458">
        <v>2022</v>
      </c>
      <c r="H76" s="458">
        <v>2023</v>
      </c>
      <c r="I76" s="459">
        <v>2024</v>
      </c>
    </row>
    <row r="77" spans="1:9" s="63" customFormat="1" ht="24.95" customHeight="1">
      <c r="A77" s="96"/>
      <c r="B77" s="60"/>
      <c r="C77" s="465" t="s">
        <v>281</v>
      </c>
      <c r="D77" s="465"/>
      <c r="E77" s="465"/>
      <c r="F77" s="465"/>
      <c r="G77" s="465"/>
      <c r="H77" s="465"/>
      <c r="I77" s="465"/>
    </row>
    <row r="78" spans="1:9" s="63" customFormat="1" ht="24.95" customHeight="1">
      <c r="A78" s="96"/>
      <c r="B78" s="60"/>
      <c r="C78" s="195" t="s">
        <v>282</v>
      </c>
      <c r="D78" s="242">
        <v>16</v>
      </c>
      <c r="E78" s="242">
        <v>18</v>
      </c>
      <c r="F78" s="161">
        <v>36</v>
      </c>
      <c r="G78" s="478">
        <v>26</v>
      </c>
      <c r="H78" s="478">
        <v>15.4</v>
      </c>
      <c r="I78" s="479">
        <v>25.1</v>
      </c>
    </row>
    <row r="79" spans="1:9" s="63" customFormat="1" ht="24.95" customHeight="1">
      <c r="A79" s="96"/>
      <c r="B79" s="60"/>
      <c r="C79" s="195" t="s">
        <v>283</v>
      </c>
      <c r="D79" s="242">
        <v>131</v>
      </c>
      <c r="E79" s="242">
        <v>160</v>
      </c>
      <c r="F79" s="161">
        <v>182</v>
      </c>
      <c r="G79" s="478">
        <v>17</v>
      </c>
      <c r="H79" s="478">
        <v>15</v>
      </c>
      <c r="I79" s="479">
        <v>14.1</v>
      </c>
    </row>
    <row r="80" spans="1:9" s="63" customFormat="1" ht="24.95" customHeight="1">
      <c r="A80" s="96"/>
      <c r="B80" s="82"/>
      <c r="C80" s="195" t="s">
        <v>284</v>
      </c>
      <c r="D80" s="242">
        <v>22</v>
      </c>
      <c r="E80" s="242">
        <v>27</v>
      </c>
      <c r="F80" s="161">
        <v>49</v>
      </c>
      <c r="G80" s="478">
        <v>14</v>
      </c>
      <c r="H80" s="478">
        <v>16.399999999999999</v>
      </c>
      <c r="I80" s="479">
        <v>21.6</v>
      </c>
    </row>
    <row r="81" spans="1:11" s="63" customFormat="1" ht="24.95" customHeight="1">
      <c r="A81" s="96"/>
      <c r="B81" s="82"/>
      <c r="C81" s="465" t="s">
        <v>285</v>
      </c>
      <c r="D81" s="465"/>
      <c r="E81" s="465"/>
      <c r="F81" s="465"/>
      <c r="G81" s="465"/>
      <c r="H81" s="465"/>
      <c r="I81" s="465"/>
    </row>
    <row r="82" spans="1:11" s="63" customFormat="1" ht="24.95" customHeight="1">
      <c r="A82" s="96"/>
      <c r="B82" s="82"/>
      <c r="C82" s="195" t="s">
        <v>177</v>
      </c>
      <c r="D82" s="242">
        <v>123</v>
      </c>
      <c r="E82" s="242">
        <v>147</v>
      </c>
      <c r="F82" s="161">
        <v>184</v>
      </c>
      <c r="G82" s="478">
        <v>17</v>
      </c>
      <c r="H82" s="478">
        <v>13.2</v>
      </c>
      <c r="I82" s="479">
        <v>15.1</v>
      </c>
    </row>
    <row r="83" spans="1:11" s="63" customFormat="1" ht="24.95" customHeight="1">
      <c r="A83" s="96"/>
      <c r="B83" s="82"/>
      <c r="C83" s="195" t="s">
        <v>176</v>
      </c>
      <c r="D83" s="242">
        <v>46</v>
      </c>
      <c r="E83" s="242">
        <v>58</v>
      </c>
      <c r="F83" s="161">
        <v>83</v>
      </c>
      <c r="G83" s="478">
        <v>21</v>
      </c>
      <c r="H83" s="478">
        <v>19.7</v>
      </c>
      <c r="I83" s="479">
        <v>20.3</v>
      </c>
    </row>
    <row r="84" spans="1:11" s="63" customFormat="1" ht="24.95" customHeight="1">
      <c r="A84" s="96"/>
      <c r="B84" s="60"/>
      <c r="C84" s="465" t="s">
        <v>286</v>
      </c>
      <c r="D84" s="465"/>
      <c r="E84" s="465"/>
      <c r="F84" s="465"/>
      <c r="G84" s="465"/>
      <c r="H84" s="465"/>
      <c r="I84" s="465"/>
    </row>
    <row r="85" spans="1:11" s="63" customFormat="1" ht="24.95" customHeight="1">
      <c r="A85" s="96"/>
      <c r="B85" s="60"/>
      <c r="C85" s="195" t="s">
        <v>52</v>
      </c>
      <c r="D85" s="242">
        <v>21</v>
      </c>
      <c r="E85" s="242">
        <v>31</v>
      </c>
      <c r="F85" s="161">
        <v>44</v>
      </c>
      <c r="G85" s="478">
        <v>24</v>
      </c>
      <c r="H85" s="478">
        <v>18.399999999999999</v>
      </c>
      <c r="I85" s="479">
        <v>25.4</v>
      </c>
    </row>
    <row r="86" spans="1:11" s="63" customFormat="1" ht="24.95" customHeight="1">
      <c r="A86" s="96"/>
      <c r="B86" s="60"/>
      <c r="C86" s="195" t="s">
        <v>51</v>
      </c>
      <c r="D86" s="242">
        <v>81</v>
      </c>
      <c r="E86" s="242">
        <v>95</v>
      </c>
      <c r="F86" s="161">
        <v>95</v>
      </c>
      <c r="G86" s="478">
        <v>12</v>
      </c>
      <c r="H86" s="478">
        <v>10.7</v>
      </c>
      <c r="I86" s="479">
        <v>12.7</v>
      </c>
    </row>
    <row r="87" spans="1:11" s="63" customFormat="1" ht="24.95" customHeight="1">
      <c r="A87" s="96"/>
      <c r="B87" s="60"/>
      <c r="C87" s="195" t="s">
        <v>53</v>
      </c>
      <c r="D87" s="242">
        <v>67</v>
      </c>
      <c r="E87" s="242">
        <v>79</v>
      </c>
      <c r="F87" s="161">
        <v>128</v>
      </c>
      <c r="G87" s="478">
        <v>24</v>
      </c>
      <c r="H87" s="478">
        <v>20</v>
      </c>
      <c r="I87" s="479">
        <v>17.100000000000001</v>
      </c>
    </row>
    <row r="88" spans="1:11" s="63" customFormat="1" ht="24.95" customHeight="1">
      <c r="A88" s="96"/>
      <c r="B88" s="60"/>
      <c r="C88" s="561" t="s">
        <v>81</v>
      </c>
      <c r="D88" s="562">
        <v>169</v>
      </c>
      <c r="E88" s="562">
        <v>205</v>
      </c>
      <c r="F88" s="564">
        <v>267</v>
      </c>
      <c r="G88" s="563">
        <v>18</v>
      </c>
      <c r="H88" s="563">
        <v>15.2</v>
      </c>
      <c r="I88" s="565">
        <v>16.3</v>
      </c>
    </row>
    <row r="89" spans="1:11" s="63" customFormat="1" ht="24.95" customHeight="1">
      <c r="A89" s="96"/>
      <c r="B89" s="82"/>
      <c r="C89" s="888" t="s">
        <v>291</v>
      </c>
      <c r="D89" s="888"/>
      <c r="E89" s="888"/>
      <c r="F89" s="888"/>
      <c r="G89" s="888"/>
      <c r="H89" s="888"/>
      <c r="I89" s="888"/>
    </row>
    <row r="90" spans="1:11" s="63" customFormat="1" ht="24.95" customHeight="1">
      <c r="A90" s="96"/>
      <c r="B90" s="82"/>
      <c r="C90" s="831" t="s">
        <v>924</v>
      </c>
      <c r="D90" s="831"/>
      <c r="E90" s="831"/>
      <c r="F90" s="831"/>
      <c r="G90" s="831"/>
      <c r="H90" s="831"/>
      <c r="I90" s="831"/>
    </row>
    <row r="91" spans="1:11" s="63" customFormat="1" ht="24.95" customHeight="1">
      <c r="A91" s="96"/>
      <c r="B91" s="82"/>
      <c r="C91" s="58"/>
    </row>
    <row r="92" spans="1:11" s="63" customFormat="1" ht="24.95" customHeight="1">
      <c r="A92" s="96"/>
      <c r="B92" s="82"/>
      <c r="C92" s="435" t="str">
        <f>Índice!D111</f>
        <v>GRI EU14</v>
      </c>
      <c r="D92" s="843" t="str">
        <f>Índice!E111</f>
        <v>Programas e processos que asseguram a disponibilização de mão de obra qualificada</v>
      </c>
      <c r="E92" s="844"/>
      <c r="F92" s="844"/>
      <c r="G92" s="844"/>
      <c r="H92" s="844"/>
      <c r="I92" s="844"/>
    </row>
    <row r="93" spans="1:11" s="63" customFormat="1" ht="24.95" customHeight="1">
      <c r="A93" s="96"/>
      <c r="B93" s="82"/>
      <c r="C93" s="851" t="s">
        <v>926</v>
      </c>
      <c r="D93" s="851"/>
      <c r="E93" s="851"/>
      <c r="F93" s="851"/>
      <c r="G93" s="851"/>
      <c r="H93" s="851"/>
      <c r="I93" s="851"/>
      <c r="J93" s="91"/>
      <c r="K93" s="62"/>
    </row>
    <row r="94" spans="1:11" s="63" customFormat="1" ht="24.95" customHeight="1">
      <c r="A94" s="96"/>
      <c r="B94" s="82"/>
      <c r="C94" s="718"/>
      <c r="D94" s="718"/>
      <c r="E94" s="718"/>
      <c r="F94" s="718"/>
      <c r="G94" s="718"/>
      <c r="H94" s="718"/>
      <c r="I94" s="718"/>
      <c r="J94" s="89"/>
    </row>
    <row r="95" spans="1:11" s="63" customFormat="1" ht="24.95" customHeight="1">
      <c r="A95" s="96"/>
      <c r="B95" s="82"/>
      <c r="C95" s="718"/>
      <c r="D95" s="718"/>
      <c r="E95" s="718"/>
      <c r="F95" s="718"/>
      <c r="G95" s="718"/>
      <c r="H95" s="718"/>
      <c r="I95" s="718"/>
      <c r="J95" s="89"/>
    </row>
    <row r="96" spans="1:11" s="63" customFormat="1" ht="24.95" customHeight="1">
      <c r="A96" s="96"/>
      <c r="B96" s="82"/>
      <c r="C96" s="718"/>
      <c r="D96" s="718"/>
      <c r="E96" s="718"/>
      <c r="F96" s="718"/>
      <c r="G96" s="718"/>
      <c r="H96" s="718"/>
      <c r="I96" s="718"/>
      <c r="J96" s="89"/>
    </row>
    <row r="97" spans="1:10" s="63" customFormat="1" ht="24.95" customHeight="1">
      <c r="A97" s="96"/>
      <c r="B97" s="82"/>
      <c r="C97" s="718"/>
      <c r="D97" s="718"/>
      <c r="E97" s="718"/>
      <c r="F97" s="718"/>
      <c r="G97" s="718"/>
      <c r="H97" s="718"/>
      <c r="I97" s="718"/>
      <c r="J97" s="89"/>
    </row>
    <row r="98" spans="1:10" s="63" customFormat="1" ht="24.95" customHeight="1">
      <c r="A98" s="96"/>
      <c r="B98" s="82"/>
      <c r="C98" s="89"/>
      <c r="D98" s="89"/>
      <c r="E98" s="89"/>
      <c r="F98" s="89"/>
      <c r="G98" s="89"/>
      <c r="H98" s="89"/>
      <c r="I98" s="89"/>
      <c r="J98" s="89"/>
    </row>
    <row r="99" spans="1:10" s="63" customFormat="1" ht="24.95" customHeight="1">
      <c r="A99" s="96"/>
      <c r="B99" s="82"/>
      <c r="C99" s="89"/>
      <c r="D99" s="89"/>
      <c r="E99" s="89"/>
      <c r="F99" s="89"/>
      <c r="G99" s="89"/>
      <c r="H99" s="89"/>
      <c r="I99" s="89"/>
      <c r="J99" s="89"/>
    </row>
    <row r="100" spans="1:10" s="63" customFormat="1" ht="24.95" customHeight="1">
      <c r="A100" s="96"/>
      <c r="B100" s="82"/>
      <c r="C100" s="89"/>
      <c r="D100" s="89"/>
      <c r="E100" s="89"/>
      <c r="F100" s="89"/>
      <c r="G100" s="89"/>
      <c r="H100" s="89"/>
      <c r="I100" s="89"/>
      <c r="J100" s="89"/>
    </row>
    <row r="101" spans="1:10" s="63" customFormat="1" ht="24.95" customHeight="1">
      <c r="A101" s="96"/>
      <c r="B101" s="82"/>
      <c r="C101" s="58"/>
    </row>
    <row r="102" spans="1:10" s="63" customFormat="1" ht="24.95" customHeight="1">
      <c r="A102" s="96"/>
      <c r="B102" s="82"/>
      <c r="C102" s="58"/>
    </row>
    <row r="103" spans="1:10" s="63" customFormat="1" ht="24.95" customHeight="1">
      <c r="A103" s="96"/>
      <c r="B103" s="82"/>
      <c r="C103" s="58"/>
    </row>
    <row r="104" spans="1:10" s="63" customFormat="1" ht="24.95" customHeight="1">
      <c r="A104" s="96"/>
      <c r="B104" s="82"/>
      <c r="C104" s="58"/>
    </row>
    <row r="105" spans="1:10" s="63" customFormat="1" ht="24.95" customHeight="1">
      <c r="A105" s="96"/>
      <c r="B105" s="82"/>
      <c r="C105" s="58"/>
    </row>
    <row r="106" spans="1:10" s="63" customFormat="1" ht="24.95" customHeight="1">
      <c r="A106" s="96"/>
      <c r="B106" s="82"/>
      <c r="C106" s="58"/>
    </row>
    <row r="107" spans="1:10" s="63" customFormat="1" ht="24.95" customHeight="1">
      <c r="A107" s="96"/>
      <c r="B107" s="82"/>
      <c r="C107" s="58"/>
    </row>
    <row r="108" spans="1:10" s="63" customFormat="1" ht="24.95" customHeight="1">
      <c r="A108" s="96"/>
      <c r="B108" s="82"/>
      <c r="C108" s="58"/>
    </row>
    <row r="109" spans="1:10" s="63" customFormat="1" ht="24.95" customHeight="1">
      <c r="A109" s="96"/>
      <c r="B109" s="82"/>
      <c r="C109" s="58"/>
    </row>
    <row r="110" spans="1:10" s="63" customFormat="1" ht="24.95" customHeight="1">
      <c r="A110" s="96"/>
      <c r="B110" s="82"/>
      <c r="C110" s="58"/>
    </row>
    <row r="111" spans="1:10" s="63" customFormat="1" ht="24.95" customHeight="1">
      <c r="A111" s="96"/>
      <c r="B111" s="82"/>
      <c r="C111" s="58"/>
    </row>
    <row r="112" spans="1:10" s="63" customFormat="1" ht="24.95" customHeight="1">
      <c r="A112" s="96"/>
      <c r="B112" s="82"/>
      <c r="C112" s="58"/>
    </row>
    <row r="113" spans="2:2" ht="12.75">
      <c r="B113" s="44"/>
    </row>
    <row r="114" spans="2:2" ht="15" customHeight="1">
      <c r="B114" s="44"/>
    </row>
    <row r="115" spans="2:2" ht="15" customHeight="1">
      <c r="B115" s="44"/>
    </row>
    <row r="116" spans="2:2" ht="15" customHeight="1">
      <c r="B116" s="15"/>
    </row>
    <row r="117" spans="2:2" ht="15" customHeight="1">
      <c r="B117" s="15"/>
    </row>
    <row r="118" spans="2:2" ht="15" customHeight="1">
      <c r="B118" s="526"/>
    </row>
    <row r="119" spans="2:2" ht="15" customHeight="1">
      <c r="B119" s="15"/>
    </row>
    <row r="120" spans="2:2" ht="15" customHeight="1">
      <c r="B120" s="15"/>
    </row>
    <row r="121" spans="2:2" ht="15" customHeight="1">
      <c r="B121" s="15"/>
    </row>
    <row r="122" spans="2:2" ht="15" customHeight="1">
      <c r="B122" s="44"/>
    </row>
    <row r="123" spans="2:2" ht="15" customHeight="1">
      <c r="B123" s="15"/>
    </row>
    <row r="124" spans="2:2" ht="15" customHeight="1">
      <c r="B124" s="15"/>
    </row>
    <row r="125" spans="2:2" ht="15" customHeight="1">
      <c r="B125" s="15"/>
    </row>
    <row r="126" spans="2:2" ht="15" customHeight="1">
      <c r="B126" s="44"/>
    </row>
    <row r="127" spans="2:2" ht="15" customHeight="1">
      <c r="B127" s="44"/>
    </row>
    <row r="128" spans="2:2" ht="15" customHeight="1">
      <c r="B128" s="44"/>
    </row>
    <row r="129" spans="2:2" ht="15" customHeight="1">
      <c r="B129" s="526"/>
    </row>
    <row r="130" spans="2:2" ht="15" customHeight="1">
      <c r="B130" s="44"/>
    </row>
    <row r="131" spans="2:2" ht="15" customHeight="1">
      <c r="B131" s="44"/>
    </row>
    <row r="132" spans="2:2" ht="15" customHeight="1">
      <c r="B132" s="44"/>
    </row>
    <row r="133" spans="2:2" ht="15" customHeight="1">
      <c r="B133" s="44"/>
    </row>
    <row r="134" spans="2:2" ht="15" customHeight="1">
      <c r="B134" s="44"/>
    </row>
    <row r="135" spans="2:2" ht="15" customHeight="1">
      <c r="B135" s="44"/>
    </row>
    <row r="136" spans="2:2" ht="15" customHeight="1">
      <c r="B136" s="44"/>
    </row>
    <row r="137" spans="2:2" ht="15" customHeight="1">
      <c r="B137" s="44"/>
    </row>
    <row r="138" spans="2:2" ht="15" customHeight="1">
      <c r="B138" s="44"/>
    </row>
    <row r="139" spans="2:2" ht="15" customHeight="1">
      <c r="B139" s="15"/>
    </row>
    <row r="140" spans="2:2" ht="15" customHeight="1">
      <c r="B140" s="15"/>
    </row>
    <row r="141" spans="2:2" ht="15" customHeight="1">
      <c r="B141" s="15"/>
    </row>
    <row r="142" spans="2:2" ht="15" customHeight="1">
      <c r="B142" s="15"/>
    </row>
    <row r="143" spans="2:2" ht="15" customHeight="1">
      <c r="B143" s="15"/>
    </row>
    <row r="144" spans="2:2" ht="15" customHeight="1">
      <c r="B144" s="15"/>
    </row>
    <row r="145" spans="2:2" ht="15" customHeight="1">
      <c r="B145" s="15"/>
    </row>
    <row r="146" spans="2:2" ht="15" customHeight="1">
      <c r="B146" s="15"/>
    </row>
    <row r="147" spans="2:2" ht="15" customHeight="1">
      <c r="B147" s="15"/>
    </row>
    <row r="148" spans="2:2" ht="15" customHeight="1">
      <c r="B148" s="15"/>
    </row>
    <row r="149" spans="2:2" ht="15" customHeight="1">
      <c r="B149" s="15"/>
    </row>
    <row r="150" spans="2:2" ht="15" customHeight="1">
      <c r="B150" s="15"/>
    </row>
    <row r="151" spans="2:2" ht="15" customHeight="1">
      <c r="B151" s="15"/>
    </row>
    <row r="152" spans="2:2" ht="15" customHeight="1">
      <c r="B152" s="44"/>
    </row>
    <row r="153" spans="2:2" ht="15" customHeight="1">
      <c r="B153" s="44"/>
    </row>
    <row r="154" spans="2:2" ht="15" customHeight="1">
      <c r="B154" s="44"/>
    </row>
    <row r="155" spans="2:2" ht="15" customHeight="1">
      <c r="B155" s="44"/>
    </row>
    <row r="156" spans="2:2" ht="15" customHeight="1">
      <c r="B156" s="15"/>
    </row>
    <row r="157" spans="2:2" ht="15" customHeight="1">
      <c r="B157" s="44"/>
    </row>
    <row r="158" spans="2:2" ht="15" customHeight="1">
      <c r="B158" s="44"/>
    </row>
    <row r="159" spans="2:2" ht="15" customHeight="1">
      <c r="B159" s="44"/>
    </row>
    <row r="160" spans="2:2" ht="15" customHeight="1">
      <c r="B160" s="44"/>
    </row>
    <row r="161" spans="2:2" ht="15" customHeight="1">
      <c r="B161" s="44"/>
    </row>
    <row r="162" spans="2:2" ht="15" customHeight="1">
      <c r="B162" s="15"/>
    </row>
    <row r="163" spans="2:2" ht="15" customHeight="1">
      <c r="B163" s="15"/>
    </row>
    <row r="164" spans="2:2" ht="15" customHeight="1">
      <c r="B164" s="44"/>
    </row>
    <row r="165" spans="2:2" ht="15" customHeight="1">
      <c r="B165" s="44"/>
    </row>
    <row r="166" spans="2:2" ht="15" customHeight="1">
      <c r="B166" s="44"/>
    </row>
    <row r="167" spans="2:2" ht="15" customHeight="1">
      <c r="B167" s="44"/>
    </row>
    <row r="168" spans="2:2" ht="15" customHeight="1">
      <c r="B168" s="44"/>
    </row>
    <row r="169" spans="2:2" ht="15" customHeight="1">
      <c r="B169" s="44"/>
    </row>
    <row r="170" spans="2:2" ht="15" customHeight="1">
      <c r="B170" s="44"/>
    </row>
    <row r="171" spans="2:2" ht="15" customHeight="1">
      <c r="B171" s="44"/>
    </row>
    <row r="172" spans="2:2" ht="15" customHeight="1">
      <c r="B172" s="44"/>
    </row>
    <row r="173" spans="2:2" ht="15" customHeight="1">
      <c r="B173" s="44"/>
    </row>
    <row r="174" spans="2:2" ht="15" customHeight="1">
      <c r="B174" s="44"/>
    </row>
    <row r="175" spans="2:2" ht="15" customHeight="1">
      <c r="B175" s="44"/>
    </row>
    <row r="176" spans="2:2" ht="15" customHeight="1">
      <c r="B176" s="44"/>
    </row>
    <row r="177" spans="2:2" ht="15" customHeight="1">
      <c r="B177" s="44"/>
    </row>
    <row r="178" spans="2:2" ht="15" customHeight="1">
      <c r="B178" s="44"/>
    </row>
    <row r="179" spans="2:2" ht="15" customHeight="1">
      <c r="B179" s="44"/>
    </row>
    <row r="180" spans="2:2" ht="15" customHeight="1">
      <c r="B180" s="15"/>
    </row>
    <row r="181" spans="2:2" ht="15" customHeight="1">
      <c r="B181" s="15"/>
    </row>
    <row r="182" spans="2:2" ht="15" customHeight="1">
      <c r="B182" s="44"/>
    </row>
    <row r="183" spans="2:2" ht="15" customHeight="1">
      <c r="B183" s="15"/>
    </row>
    <row r="184" spans="2:2" ht="15" customHeight="1">
      <c r="B184" s="15"/>
    </row>
    <row r="185" spans="2:2" ht="15" customHeight="1">
      <c r="B185" s="15"/>
    </row>
    <row r="186" spans="2:2" ht="15" customHeight="1">
      <c r="B186" s="15"/>
    </row>
    <row r="187" spans="2:2" ht="15" customHeight="1">
      <c r="B187" s="15"/>
    </row>
    <row r="188" spans="2:2" ht="15" customHeight="1">
      <c r="B188" s="15"/>
    </row>
    <row r="189" spans="2:2" ht="15" customHeight="1">
      <c r="B189" s="15"/>
    </row>
    <row r="190" spans="2:2" ht="15" customHeight="1">
      <c r="B190" s="15"/>
    </row>
    <row r="191" spans="2:2" ht="15" customHeight="1">
      <c r="B191" s="15"/>
    </row>
    <row r="192" spans="2:2" ht="15" customHeight="1">
      <c r="B192" s="15"/>
    </row>
    <row r="193" spans="2:2" ht="15" customHeight="1">
      <c r="B193" s="15"/>
    </row>
    <row r="194" spans="2:2" ht="15" customHeight="1">
      <c r="B194" s="15"/>
    </row>
    <row r="195" spans="2:2" ht="15" customHeight="1">
      <c r="B195" s="15"/>
    </row>
    <row r="196" spans="2:2" ht="15" customHeight="1">
      <c r="B196" s="15"/>
    </row>
    <row r="197" spans="2:2" ht="15" customHeight="1">
      <c r="B197" s="15"/>
    </row>
    <row r="198" spans="2:2" ht="15" customHeight="1">
      <c r="B198" s="15"/>
    </row>
    <row r="199" spans="2:2" ht="15" customHeight="1">
      <c r="B199" s="15"/>
    </row>
    <row r="200" spans="2:2" ht="15" customHeight="1">
      <c r="B200" s="15"/>
    </row>
    <row r="201" spans="2:2" ht="15" customHeight="1">
      <c r="B201" s="15"/>
    </row>
    <row r="202" spans="2:2" ht="15" customHeight="1">
      <c r="B202" s="15"/>
    </row>
    <row r="203" spans="2:2" ht="15" customHeight="1">
      <c r="B203" s="15"/>
    </row>
    <row r="204" spans="2:2" ht="15" customHeight="1">
      <c r="B204" s="15"/>
    </row>
    <row r="205" spans="2:2" ht="15" customHeight="1">
      <c r="B205" s="15"/>
    </row>
    <row r="206" spans="2:2" ht="15" customHeight="1">
      <c r="B206" s="15"/>
    </row>
    <row r="207" spans="2:2" ht="15" customHeight="1">
      <c r="B207" s="15"/>
    </row>
    <row r="208" spans="2:2" ht="15" customHeight="1">
      <c r="B208" s="15"/>
    </row>
    <row r="209" spans="2:2" ht="15" customHeight="1">
      <c r="B209" s="15"/>
    </row>
    <row r="210" spans="2:2" ht="15" customHeight="1">
      <c r="B210" s="15"/>
    </row>
    <row r="211" spans="2:2" ht="15" customHeight="1">
      <c r="B211" s="15"/>
    </row>
    <row r="212" spans="2:2" ht="15" customHeight="1">
      <c r="B212" s="15"/>
    </row>
    <row r="213" spans="2:2" ht="15" customHeight="1">
      <c r="B213" s="15"/>
    </row>
    <row r="214" spans="2:2" ht="15" customHeight="1">
      <c r="B214" s="15"/>
    </row>
    <row r="215" spans="2:2" ht="15" customHeight="1">
      <c r="B215" s="15"/>
    </row>
    <row r="216" spans="2:2" ht="15" customHeight="1">
      <c r="B216" s="15"/>
    </row>
    <row r="217" spans="2:2" ht="15" customHeight="1">
      <c r="B217" s="15"/>
    </row>
    <row r="218" spans="2:2" ht="15" customHeight="1">
      <c r="B218" s="15"/>
    </row>
    <row r="219" spans="2:2" ht="15" customHeight="1">
      <c r="B219" s="15"/>
    </row>
    <row r="220" spans="2:2" ht="15" customHeight="1">
      <c r="B220" s="15"/>
    </row>
    <row r="221" spans="2:2" ht="15" customHeight="1">
      <c r="B221" s="15"/>
    </row>
    <row r="222" spans="2:2" ht="15" customHeight="1">
      <c r="B222" s="15"/>
    </row>
    <row r="223" spans="2:2" ht="15" customHeight="1">
      <c r="B223" s="15"/>
    </row>
    <row r="224" spans="2:2" ht="15" customHeight="1">
      <c r="B224" s="15"/>
    </row>
    <row r="225" spans="2:2" ht="15" customHeight="1">
      <c r="B225" s="15"/>
    </row>
    <row r="226" spans="2:2" ht="15" customHeight="1">
      <c r="B226" s="15"/>
    </row>
    <row r="227" spans="2:2" ht="15" customHeight="1">
      <c r="B227" s="15"/>
    </row>
    <row r="228" spans="2:2" ht="15" customHeight="1">
      <c r="B228" s="15"/>
    </row>
    <row r="229" spans="2:2" ht="15" customHeight="1">
      <c r="B229" s="15"/>
    </row>
    <row r="230" spans="2:2" ht="15" customHeight="1">
      <c r="B230" s="15"/>
    </row>
    <row r="231" spans="2:2" ht="15" customHeight="1">
      <c r="B231" s="15"/>
    </row>
    <row r="232" spans="2:2" ht="15" customHeight="1">
      <c r="B232" s="15"/>
    </row>
    <row r="233" spans="2:2" ht="15" customHeight="1">
      <c r="B233" s="15"/>
    </row>
    <row r="234" spans="2:2" ht="15" customHeight="1">
      <c r="B234" s="15"/>
    </row>
    <row r="235" spans="2:2" ht="15" customHeight="1">
      <c r="B235" s="15"/>
    </row>
    <row r="236" spans="2:2" ht="15" customHeight="1">
      <c r="B236" s="15"/>
    </row>
    <row r="237" spans="2:2" ht="15" customHeight="1">
      <c r="B237" s="15"/>
    </row>
    <row r="238" spans="2:2" ht="15" customHeight="1">
      <c r="B238" s="15"/>
    </row>
    <row r="239" spans="2:2" ht="15" customHeight="1">
      <c r="B239" s="15"/>
    </row>
    <row r="240" spans="2:2" ht="15" customHeight="1">
      <c r="B240" s="15"/>
    </row>
    <row r="241" spans="2:2" ht="15" customHeight="1">
      <c r="B241" s="15"/>
    </row>
    <row r="242" spans="2:2" ht="15" customHeight="1">
      <c r="B242" s="15"/>
    </row>
    <row r="243" spans="2:2" ht="15" customHeight="1">
      <c r="B243" s="15"/>
    </row>
    <row r="244" spans="2:2" ht="15" customHeight="1">
      <c r="B244" s="15"/>
    </row>
    <row r="245" spans="2:2" ht="15" customHeight="1">
      <c r="B245" s="15"/>
    </row>
    <row r="246" spans="2:2" ht="15" customHeight="1">
      <c r="B246" s="15"/>
    </row>
    <row r="247" spans="2:2" ht="15" customHeight="1">
      <c r="B247" s="44"/>
    </row>
    <row r="248" spans="2:2" ht="15" customHeight="1">
      <c r="B248" s="15"/>
    </row>
    <row r="249" spans="2:2" ht="15" customHeight="1">
      <c r="B249" s="15"/>
    </row>
    <row r="250" spans="2:2" ht="15" customHeight="1">
      <c r="B250" s="15"/>
    </row>
    <row r="251" spans="2:2" ht="15" customHeight="1">
      <c r="B251" s="15"/>
    </row>
    <row r="252" spans="2:2" ht="15" customHeight="1">
      <c r="B252" s="15"/>
    </row>
    <row r="253" spans="2:2" ht="15" customHeight="1">
      <c r="B253" s="15"/>
    </row>
    <row r="254" spans="2:2" ht="15" customHeight="1">
      <c r="B254" s="15"/>
    </row>
    <row r="255" spans="2:2" ht="15" customHeight="1">
      <c r="B255" s="15"/>
    </row>
    <row r="256" spans="2:2" ht="15" customHeight="1">
      <c r="B256" s="44"/>
    </row>
    <row r="257" spans="2:2" ht="15" customHeight="1">
      <c r="B257" s="15"/>
    </row>
    <row r="258" spans="2:2" ht="15" customHeight="1">
      <c r="B258" s="44"/>
    </row>
    <row r="259" spans="2:2" ht="15" customHeight="1">
      <c r="B259" s="44"/>
    </row>
    <row r="260" spans="2:2" ht="15" customHeight="1">
      <c r="B260" s="44"/>
    </row>
    <row r="261" spans="2:2" ht="15" customHeight="1">
      <c r="B261" s="44"/>
    </row>
    <row r="262" spans="2:2" ht="15" customHeight="1">
      <c r="B262" s="44"/>
    </row>
    <row r="263" spans="2:2" ht="15" customHeight="1">
      <c r="B263" s="44"/>
    </row>
    <row r="264" spans="2:2" ht="15" customHeight="1">
      <c r="B264" s="15"/>
    </row>
    <row r="265" spans="2:2" ht="15" customHeight="1">
      <c r="B265" s="15"/>
    </row>
    <row r="266" spans="2:2" ht="15" customHeight="1">
      <c r="B266" s="15"/>
    </row>
    <row r="267" spans="2:2" ht="15" customHeight="1">
      <c r="B267" s="15"/>
    </row>
    <row r="268" spans="2:2" ht="15" customHeight="1">
      <c r="B268" s="15"/>
    </row>
    <row r="269" spans="2:2" ht="15" customHeight="1">
      <c r="B269" s="15"/>
    </row>
    <row r="270" spans="2:2" ht="15" customHeight="1">
      <c r="B270" s="15"/>
    </row>
    <row r="271" spans="2:2" ht="15" customHeight="1"/>
    <row r="272" spans="2: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ht="15" customHeight="1"/>
    <row r="802" ht="15" customHeight="1"/>
    <row r="803" ht="15" customHeight="1"/>
    <row r="804" ht="15" customHeight="1"/>
    <row r="805" ht="15" customHeight="1"/>
    <row r="806" ht="15" customHeight="1"/>
    <row r="807" ht="15" customHeight="1"/>
    <row r="808" ht="15" customHeight="1"/>
    <row r="809" ht="15" customHeight="1"/>
    <row r="810" ht="15" customHeight="1"/>
    <row r="811" ht="15" customHeight="1"/>
  </sheetData>
  <sheetProtection algorithmName="SHA-512" hashValue="0clh2LDwCAhgGeijlTwxDBqTlWel9qo6VpGeUM3yIduP0qeofsq28KnTO/awnwJQNp0uejgJ5wWJcev5poO4hQ==" saltValue="tS/NrJJLPPUR7elGFFsmsQ==" spinCount="100000" sheet="1" objects="1" scenarios="1" formatColumns="0" formatRows="0" autoFilter="0"/>
  <mergeCells count="45">
    <mergeCell ref="C93:I97"/>
    <mergeCell ref="D36:I36"/>
    <mergeCell ref="C37:I37"/>
    <mergeCell ref="C44:F45"/>
    <mergeCell ref="C46:F47"/>
    <mergeCell ref="C48:F49"/>
    <mergeCell ref="D51:I51"/>
    <mergeCell ref="C52:I55"/>
    <mergeCell ref="D56:I56"/>
    <mergeCell ref="C57:I57"/>
    <mergeCell ref="C72:I72"/>
    <mergeCell ref="C73:I73"/>
    <mergeCell ref="C90:I90"/>
    <mergeCell ref="C89:I89"/>
    <mergeCell ref="D92:I92"/>
    <mergeCell ref="G75:I75"/>
    <mergeCell ref="D6:I6"/>
    <mergeCell ref="C7:I9"/>
    <mergeCell ref="C16:I16"/>
    <mergeCell ref="C17:I18"/>
    <mergeCell ref="C19:I19"/>
    <mergeCell ref="C34:I34"/>
    <mergeCell ref="J34:L34"/>
    <mergeCell ref="C31:I32"/>
    <mergeCell ref="C20:I20"/>
    <mergeCell ref="C10:I10"/>
    <mergeCell ref="C22:I22"/>
    <mergeCell ref="C29:I29"/>
    <mergeCell ref="C30:I30"/>
    <mergeCell ref="D75:F75"/>
    <mergeCell ref="J11:L11"/>
    <mergeCell ref="C38:F38"/>
    <mergeCell ref="C23:C24"/>
    <mergeCell ref="D23:F23"/>
    <mergeCell ref="G23:I23"/>
    <mergeCell ref="J23:L23"/>
    <mergeCell ref="D58:F58"/>
    <mergeCell ref="G58:I58"/>
    <mergeCell ref="C11:C12"/>
    <mergeCell ref="D11:F11"/>
    <mergeCell ref="G11:I11"/>
    <mergeCell ref="J30:L30"/>
    <mergeCell ref="J31:L31"/>
    <mergeCell ref="C33:I33"/>
    <mergeCell ref="J33:L33"/>
  </mergeCells>
  <hyperlinks>
    <hyperlink ref="E3" location="'Gestão de pessoas'!C6" display="GRI 2-7" xr:uid="{8971B684-33C5-4D4D-ADBC-5629BC152FA9}"/>
    <hyperlink ref="F3" location="'Gestão de pessoas'!C36" display="GRI 2-8" xr:uid="{B13DC2D2-38C4-49B5-98DF-5649343961B6}"/>
    <hyperlink ref="G3" location="'Gestão de pessoas'!C51" display="GRI 202-2" xr:uid="{01DCFC95-0DF9-4828-ACC8-0BEBD46CAAE8}"/>
    <hyperlink ref="H3" location="'Gestão de pessoas'!C56" display="GRI 401-1" xr:uid="{32E2E020-022A-45CF-8BB1-DBC5088B0058}"/>
    <hyperlink ref="I3" location="'Gestão de pessoas'!C92" display="GRI EU14" xr:uid="{7BE26A9C-1C22-4EAB-AE91-721CABED633E}"/>
  </hyperlinks>
  <pageMargins left="0.511811024" right="0.511811024" top="0.78740157499999996" bottom="0.78740157499999996" header="0.31496062000000002" footer="0.31496062000000002"/>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D93E4-F266-43B0-9A89-014612BC4523}">
  <sheetPr>
    <tabColor rgb="FF02585C"/>
  </sheetPr>
  <dimension ref="A1:AU48"/>
  <sheetViews>
    <sheetView showGridLines="0" showRowColHeaders="0" zoomScaleNormal="100" workbookViewId="0">
      <pane xSplit="1" ySplit="2" topLeftCell="B3" activePane="bottomRight" state="frozen"/>
      <selection activeCell="C3" sqref="C3"/>
      <selection pane="topRight" activeCell="C3" sqref="C3"/>
      <selection pane="bottomLeft" activeCell="C3" sqref="C3"/>
      <selection pane="bottomRight"/>
    </sheetView>
  </sheetViews>
  <sheetFormatPr defaultColWidth="0" defaultRowHeight="15"/>
  <cols>
    <col min="1" max="1" width="33.7109375" style="285" customWidth="1"/>
    <col min="2" max="2" width="3.7109375" style="260" customWidth="1"/>
    <col min="3" max="10" width="20.85546875" style="268" customWidth="1"/>
    <col min="11" max="12" width="14.140625" style="268" customWidth="1"/>
    <col min="13" max="13" width="7.140625" style="268" customWidth="1"/>
    <col min="14" max="21" width="14.140625" style="268" hidden="1" customWidth="1"/>
    <col min="22" max="23" width="30" style="268" hidden="1" customWidth="1"/>
    <col min="24" max="31" width="18.140625" style="268" hidden="1" customWidth="1"/>
    <col min="32" max="33" width="18.140625" style="261" hidden="1" customWidth="1"/>
    <col min="34" max="16384" width="0" style="261" hidden="1"/>
  </cols>
  <sheetData>
    <row r="1" spans="1:46" s="62" customFormat="1" ht="24.95" customHeight="1">
      <c r="A1" s="142"/>
      <c r="B1" s="58"/>
      <c r="C1" s="58"/>
      <c r="D1" s="58"/>
      <c r="E1" s="59"/>
      <c r="F1" s="60"/>
      <c r="G1" s="60"/>
      <c r="H1" s="60"/>
      <c r="I1" s="60"/>
      <c r="J1" s="60"/>
      <c r="K1" s="60"/>
      <c r="L1" s="102"/>
      <c r="M1" s="95"/>
      <c r="O1" s="63"/>
      <c r="P1" s="63"/>
      <c r="Q1" s="63"/>
      <c r="R1" s="63"/>
      <c r="S1" s="63"/>
      <c r="T1" s="63"/>
      <c r="U1" s="64"/>
      <c r="V1" s="65"/>
      <c r="W1" s="65"/>
      <c r="X1" s="65"/>
      <c r="Y1" s="65"/>
      <c r="Z1" s="66"/>
      <c r="AA1" s="65"/>
      <c r="AB1" s="65"/>
      <c r="AC1" s="65"/>
      <c r="AD1" s="65"/>
      <c r="AE1" s="65"/>
      <c r="AF1" s="65"/>
      <c r="AG1" s="65"/>
      <c r="AH1" s="65"/>
      <c r="AI1" s="65"/>
      <c r="AJ1" s="65"/>
      <c r="AK1" s="65"/>
      <c r="AL1" s="65"/>
      <c r="AM1" s="65"/>
      <c r="AN1" s="65"/>
      <c r="AO1" s="66"/>
      <c r="AP1" s="65"/>
      <c r="AQ1" s="65"/>
      <c r="AR1" s="65"/>
      <c r="AS1" s="65"/>
    </row>
    <row r="2" spans="1:46" s="62" customFormat="1" ht="24.95" customHeight="1">
      <c r="A2" s="96"/>
      <c r="B2" s="60"/>
      <c r="C2" s="97"/>
      <c r="D2" s="60"/>
      <c r="E2" s="95"/>
      <c r="F2" s="95"/>
      <c r="G2" s="60"/>
      <c r="H2" s="60"/>
      <c r="I2" s="60"/>
      <c r="J2" s="60"/>
      <c r="K2" s="60"/>
      <c r="L2" s="102"/>
      <c r="M2" s="95"/>
      <c r="O2" s="63"/>
      <c r="P2" s="63"/>
      <c r="Q2" s="63"/>
      <c r="R2" s="63"/>
      <c r="S2" s="63"/>
      <c r="T2" s="63"/>
      <c r="U2" s="64"/>
      <c r="V2" s="65"/>
      <c r="W2" s="65"/>
      <c r="X2" s="65"/>
      <c r="Y2" s="65"/>
      <c r="Z2" s="66"/>
      <c r="AA2" s="65"/>
      <c r="AB2" s="65"/>
      <c r="AC2" s="65"/>
      <c r="AD2" s="65"/>
      <c r="AE2" s="65"/>
      <c r="AF2" s="65"/>
      <c r="AG2" s="65"/>
      <c r="AH2" s="65"/>
      <c r="AI2" s="65"/>
      <c r="AJ2" s="65"/>
      <c r="AK2" s="65"/>
      <c r="AL2" s="65"/>
      <c r="AM2" s="65"/>
      <c r="AN2" s="65"/>
      <c r="AO2" s="66"/>
      <c r="AP2" s="65"/>
      <c r="AQ2" s="65"/>
      <c r="AR2" s="65"/>
      <c r="AS2" s="65"/>
    </row>
    <row r="3" spans="1:46" s="62" customFormat="1" ht="24.95" customHeight="1">
      <c r="A3" s="96"/>
      <c r="B3" s="60"/>
      <c r="C3" s="434" t="str">
        <f>Índice!B88</f>
        <v>CAPITAL HUMANO</v>
      </c>
      <c r="D3" s="60"/>
      <c r="E3" s="488" t="s">
        <v>653</v>
      </c>
      <c r="F3" s="488" t="s">
        <v>652</v>
      </c>
      <c r="G3" s="60"/>
      <c r="H3" s="60"/>
      <c r="I3" s="60"/>
      <c r="J3" s="60"/>
      <c r="K3" s="60"/>
      <c r="L3" s="102"/>
      <c r="M3" s="95"/>
      <c r="O3" s="63"/>
      <c r="P3" s="63"/>
      <c r="Q3" s="63"/>
      <c r="R3" s="63"/>
      <c r="S3" s="63"/>
      <c r="T3" s="63"/>
      <c r="U3" s="64"/>
      <c r="V3" s="65"/>
      <c r="W3" s="65"/>
      <c r="X3" s="65"/>
      <c r="Y3" s="65"/>
      <c r="Z3" s="66"/>
      <c r="AA3" s="65"/>
      <c r="AB3" s="65"/>
      <c r="AC3" s="65"/>
      <c r="AD3" s="65"/>
      <c r="AE3" s="65"/>
      <c r="AF3" s="65"/>
      <c r="AG3" s="65"/>
      <c r="AH3" s="65"/>
      <c r="AI3" s="65"/>
      <c r="AJ3" s="65"/>
      <c r="AK3" s="65"/>
      <c r="AL3" s="65"/>
      <c r="AM3" s="65"/>
      <c r="AN3" s="65"/>
      <c r="AO3" s="66"/>
      <c r="AP3" s="65"/>
      <c r="AQ3" s="65"/>
      <c r="AR3" s="65"/>
      <c r="AS3" s="65"/>
    </row>
    <row r="4" spans="1:46" s="62" customFormat="1" ht="24.95" customHeight="1">
      <c r="A4" s="96"/>
      <c r="B4" s="60"/>
      <c r="C4" s="118" t="str">
        <f>Índice!C113</f>
        <v>Remuneração e benefícios</v>
      </c>
      <c r="D4" s="60"/>
      <c r="E4" s="147"/>
      <c r="F4" s="147"/>
      <c r="G4" s="60"/>
      <c r="H4" s="60"/>
      <c r="I4" s="60"/>
      <c r="J4" s="60"/>
      <c r="K4" s="60"/>
      <c r="L4" s="102"/>
      <c r="M4" s="95"/>
      <c r="O4" s="63"/>
      <c r="P4" s="63"/>
      <c r="Q4" s="63"/>
      <c r="R4" s="63"/>
      <c r="S4" s="63"/>
      <c r="T4" s="63"/>
      <c r="U4" s="64"/>
      <c r="V4" s="65"/>
      <c r="W4" s="65"/>
      <c r="X4" s="65"/>
      <c r="Y4" s="65"/>
      <c r="Z4" s="66"/>
      <c r="AA4" s="65"/>
      <c r="AB4" s="65"/>
      <c r="AC4" s="65"/>
      <c r="AD4" s="65"/>
      <c r="AE4" s="65"/>
      <c r="AF4" s="65"/>
      <c r="AG4" s="65"/>
      <c r="AH4" s="65"/>
      <c r="AI4" s="65"/>
      <c r="AJ4" s="65"/>
      <c r="AK4" s="65"/>
      <c r="AL4" s="65"/>
      <c r="AM4" s="65"/>
      <c r="AN4" s="65"/>
      <c r="AO4" s="66"/>
      <c r="AP4" s="65"/>
      <c r="AQ4" s="65"/>
      <c r="AR4" s="65"/>
      <c r="AS4" s="65"/>
    </row>
    <row r="5" spans="1:46" s="62" customFormat="1" ht="24.95" customHeight="1">
      <c r="A5" s="96"/>
      <c r="B5" s="60"/>
      <c r="C5" s="97"/>
      <c r="D5" s="60"/>
      <c r="E5" s="60"/>
      <c r="F5" s="60"/>
      <c r="G5" s="60"/>
      <c r="H5" s="60"/>
      <c r="I5" s="60"/>
      <c r="J5" s="60"/>
      <c r="K5" s="60"/>
      <c r="L5" s="102"/>
      <c r="M5" s="95"/>
      <c r="O5" s="63"/>
      <c r="P5" s="63"/>
      <c r="Q5" s="63"/>
      <c r="R5" s="63"/>
      <c r="S5" s="63"/>
      <c r="T5" s="63"/>
      <c r="U5" s="64"/>
      <c r="V5" s="65"/>
      <c r="W5" s="65"/>
      <c r="X5" s="65"/>
      <c r="Y5" s="65"/>
      <c r="Z5" s="66"/>
      <c r="AA5" s="65"/>
      <c r="AB5" s="65"/>
      <c r="AC5" s="65"/>
      <c r="AD5" s="65"/>
      <c r="AE5" s="65"/>
      <c r="AF5" s="65"/>
      <c r="AG5" s="65"/>
      <c r="AH5" s="65"/>
      <c r="AI5" s="65"/>
      <c r="AJ5" s="65"/>
      <c r="AK5" s="65"/>
      <c r="AL5" s="65"/>
      <c r="AM5" s="65"/>
      <c r="AN5" s="65"/>
      <c r="AO5" s="66"/>
      <c r="AP5" s="65"/>
      <c r="AQ5" s="65"/>
      <c r="AR5" s="65"/>
      <c r="AS5" s="65"/>
    </row>
    <row r="6" spans="1:46" s="62" customFormat="1" ht="24.95" customHeight="1">
      <c r="A6" s="96"/>
      <c r="B6" s="60"/>
      <c r="C6" s="435" t="str">
        <f>Índice!D112</f>
        <v>GRI 401-2</v>
      </c>
      <c r="D6" s="843" t="str">
        <f>Índice!E112</f>
        <v>Benefícios oferecidos a empregados em tempo integral que não são oferecidos a empregados temporários ou de período parcial</v>
      </c>
      <c r="E6" s="844"/>
      <c r="F6" s="844"/>
      <c r="G6" s="844"/>
      <c r="H6" s="844"/>
      <c r="I6" s="844"/>
      <c r="J6" s="60"/>
      <c r="K6" s="60"/>
      <c r="L6" s="102"/>
      <c r="M6" s="95"/>
      <c r="O6" s="63"/>
      <c r="P6" s="63"/>
      <c r="Q6" s="63"/>
      <c r="R6" s="63"/>
      <c r="S6" s="63"/>
      <c r="T6" s="63"/>
      <c r="U6" s="64"/>
      <c r="V6" s="65"/>
      <c r="W6" s="65"/>
      <c r="X6" s="65"/>
      <c r="Y6" s="65"/>
      <c r="Z6" s="66"/>
      <c r="AA6" s="65"/>
      <c r="AB6" s="65"/>
      <c r="AC6" s="65"/>
      <c r="AD6" s="65"/>
      <c r="AE6" s="65"/>
      <c r="AF6" s="65"/>
      <c r="AG6" s="65"/>
      <c r="AH6" s="65"/>
      <c r="AI6" s="65"/>
      <c r="AJ6" s="65"/>
      <c r="AK6" s="65"/>
      <c r="AL6" s="65"/>
      <c r="AM6" s="65"/>
      <c r="AN6" s="65"/>
      <c r="AO6" s="66"/>
      <c r="AP6" s="65"/>
      <c r="AQ6" s="65"/>
      <c r="AR6" s="65"/>
      <c r="AS6" s="65"/>
    </row>
    <row r="7" spans="1:46" s="62" customFormat="1" ht="24.95" customHeight="1">
      <c r="A7" s="94"/>
      <c r="B7" s="60"/>
      <c r="C7" s="851" t="s">
        <v>927</v>
      </c>
      <c r="D7" s="851"/>
      <c r="E7" s="851"/>
      <c r="F7" s="851"/>
      <c r="G7" s="851"/>
      <c r="H7" s="851"/>
      <c r="I7" s="851"/>
      <c r="J7" s="85"/>
      <c r="K7" s="85"/>
      <c r="L7" s="85"/>
      <c r="M7" s="73"/>
      <c r="N7" s="74"/>
      <c r="O7" s="75"/>
      <c r="P7" s="75"/>
      <c r="Q7" s="75"/>
      <c r="R7" s="75"/>
      <c r="S7" s="75"/>
      <c r="T7" s="75"/>
      <c r="U7" s="75"/>
      <c r="V7" s="68"/>
      <c r="W7" s="68"/>
      <c r="X7" s="68"/>
      <c r="Y7" s="68"/>
      <c r="Z7" s="68"/>
      <c r="AA7" s="68"/>
      <c r="AB7" s="68"/>
      <c r="AC7" s="68"/>
      <c r="AD7" s="68"/>
      <c r="AE7" s="68"/>
      <c r="AF7" s="68"/>
      <c r="AG7" s="68"/>
      <c r="AH7" s="68"/>
      <c r="AI7" s="68"/>
      <c r="AJ7" s="68"/>
      <c r="AK7" s="68"/>
      <c r="AL7" s="68"/>
      <c r="AM7" s="68"/>
      <c r="AN7" s="68"/>
      <c r="AO7" s="68"/>
      <c r="AP7" s="68"/>
      <c r="AQ7" s="68"/>
      <c r="AR7" s="68"/>
      <c r="AS7" s="68"/>
      <c r="AT7" s="61"/>
    </row>
    <row r="8" spans="1:46" s="62" customFormat="1" ht="24.95" customHeight="1">
      <c r="A8" s="98"/>
      <c r="B8" s="76"/>
      <c r="C8" s="718"/>
      <c r="D8" s="718"/>
      <c r="E8" s="718"/>
      <c r="F8" s="718"/>
      <c r="G8" s="718"/>
      <c r="H8" s="718"/>
      <c r="I8" s="718"/>
      <c r="J8" s="87"/>
      <c r="K8" s="87"/>
      <c r="L8" s="87"/>
      <c r="M8" s="77"/>
      <c r="N8" s="74"/>
      <c r="O8" s="75"/>
      <c r="P8" s="75"/>
      <c r="Q8" s="75"/>
      <c r="R8" s="75"/>
      <c r="S8" s="75"/>
      <c r="T8" s="75"/>
      <c r="U8" s="75"/>
      <c r="V8" s="68"/>
      <c r="W8" s="68"/>
      <c r="X8" s="68"/>
      <c r="Y8" s="68"/>
      <c r="Z8" s="68"/>
      <c r="AA8" s="68"/>
      <c r="AB8" s="68"/>
      <c r="AC8" s="68"/>
      <c r="AD8" s="68"/>
      <c r="AE8" s="68"/>
      <c r="AF8" s="68"/>
      <c r="AG8" s="68"/>
      <c r="AH8" s="68"/>
      <c r="AI8" s="68"/>
      <c r="AJ8" s="68"/>
      <c r="AK8" s="68"/>
      <c r="AL8" s="68"/>
      <c r="AM8" s="68"/>
      <c r="AN8" s="68"/>
      <c r="AO8" s="68"/>
      <c r="AP8" s="68"/>
      <c r="AQ8" s="68"/>
      <c r="AR8" s="68"/>
      <c r="AS8" s="68"/>
      <c r="AT8" s="61"/>
    </row>
    <row r="9" spans="1:46" s="62" customFormat="1" ht="24.95" customHeight="1">
      <c r="A9" s="98"/>
      <c r="B9" s="76"/>
      <c r="C9" s="718"/>
      <c r="D9" s="718"/>
      <c r="E9" s="718"/>
      <c r="F9" s="718"/>
      <c r="G9" s="718"/>
      <c r="H9" s="718"/>
      <c r="I9" s="718"/>
      <c r="J9" s="87"/>
      <c r="K9" s="87"/>
      <c r="L9" s="87"/>
      <c r="M9" s="77"/>
      <c r="N9" s="74"/>
      <c r="O9" s="75"/>
      <c r="P9" s="75"/>
      <c r="Q9" s="75"/>
      <c r="R9" s="75"/>
      <c r="S9" s="75"/>
      <c r="T9" s="75"/>
      <c r="U9" s="75"/>
      <c r="V9" s="68"/>
      <c r="W9" s="68"/>
      <c r="X9" s="68"/>
      <c r="Y9" s="68"/>
      <c r="Z9" s="68"/>
      <c r="AA9" s="68"/>
      <c r="AB9" s="68"/>
      <c r="AC9" s="68"/>
      <c r="AD9" s="68"/>
      <c r="AE9" s="68"/>
      <c r="AF9" s="68"/>
      <c r="AG9" s="68"/>
      <c r="AH9" s="68"/>
      <c r="AI9" s="68"/>
      <c r="AJ9" s="68"/>
      <c r="AK9" s="68"/>
      <c r="AL9" s="68"/>
      <c r="AM9" s="68"/>
      <c r="AN9" s="68"/>
      <c r="AO9" s="68"/>
      <c r="AP9" s="68"/>
      <c r="AQ9" s="68"/>
      <c r="AR9" s="68"/>
      <c r="AS9" s="68"/>
      <c r="AT9" s="61"/>
    </row>
    <row r="10" spans="1:46" s="62" customFormat="1" ht="24.95" customHeight="1">
      <c r="A10" s="98"/>
      <c r="B10" s="76"/>
      <c r="C10" s="718"/>
      <c r="D10" s="718"/>
      <c r="E10" s="718"/>
      <c r="F10" s="718"/>
      <c r="G10" s="718"/>
      <c r="H10" s="718"/>
      <c r="I10" s="718"/>
      <c r="J10" s="87"/>
      <c r="K10" s="87"/>
      <c r="L10" s="87"/>
      <c r="M10" s="77"/>
      <c r="N10" s="74"/>
      <c r="O10" s="75"/>
      <c r="P10" s="75"/>
      <c r="Q10" s="75"/>
      <c r="R10" s="75"/>
      <c r="S10" s="75"/>
      <c r="T10" s="75"/>
      <c r="U10" s="75"/>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1"/>
    </row>
    <row r="11" spans="1:46" s="62" customFormat="1" ht="33" customHeight="1">
      <c r="A11" s="98"/>
      <c r="B11" s="76"/>
      <c r="C11" s="718"/>
      <c r="D11" s="718"/>
      <c r="E11" s="718"/>
      <c r="F11" s="718"/>
      <c r="G11" s="718"/>
      <c r="H11" s="718"/>
      <c r="I11" s="718"/>
      <c r="J11" s="87"/>
      <c r="K11" s="87"/>
      <c r="L11" s="87"/>
      <c r="M11" s="77"/>
      <c r="N11" s="74"/>
      <c r="O11" s="75"/>
      <c r="P11" s="75"/>
      <c r="Q11" s="75"/>
      <c r="R11" s="75"/>
      <c r="S11" s="75"/>
      <c r="T11" s="75"/>
      <c r="U11" s="75"/>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1"/>
    </row>
    <row r="12" spans="1:46" s="62" customFormat="1" ht="24.95" customHeight="1">
      <c r="A12" s="96"/>
      <c r="B12" s="76"/>
      <c r="C12" s="718"/>
      <c r="D12" s="718"/>
      <c r="E12" s="718"/>
      <c r="F12" s="718"/>
      <c r="G12" s="718"/>
      <c r="H12" s="718"/>
      <c r="I12" s="718"/>
      <c r="J12" s="87"/>
      <c r="K12" s="87"/>
      <c r="L12" s="87"/>
      <c r="M12" s="77"/>
      <c r="N12" s="74"/>
      <c r="O12" s="75"/>
      <c r="P12" s="75"/>
      <c r="Q12" s="75"/>
      <c r="R12" s="75"/>
      <c r="S12" s="75"/>
      <c r="T12" s="75"/>
      <c r="U12" s="75"/>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1"/>
    </row>
    <row r="13" spans="1:46" s="62" customFormat="1" ht="24.95" customHeight="1">
      <c r="A13" s="96"/>
      <c r="B13" s="76"/>
      <c r="C13" s="718"/>
      <c r="D13" s="718"/>
      <c r="E13" s="718"/>
      <c r="F13" s="718"/>
      <c r="G13" s="718"/>
      <c r="H13" s="718"/>
      <c r="I13" s="718"/>
      <c r="J13" s="87"/>
      <c r="K13" s="87"/>
      <c r="L13" s="87"/>
      <c r="M13" s="77"/>
      <c r="N13" s="74"/>
      <c r="O13" s="75"/>
      <c r="P13" s="75"/>
      <c r="Q13" s="75"/>
      <c r="R13" s="75"/>
      <c r="S13" s="75"/>
      <c r="T13" s="75"/>
      <c r="U13" s="75"/>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1"/>
    </row>
    <row r="14" spans="1:46" s="62" customFormat="1" ht="24.95" customHeight="1">
      <c r="A14" s="96"/>
      <c r="B14" s="76"/>
      <c r="C14" s="718"/>
      <c r="D14" s="718"/>
      <c r="E14" s="718"/>
      <c r="F14" s="718"/>
      <c r="G14" s="718"/>
      <c r="H14" s="718"/>
      <c r="I14" s="718"/>
      <c r="J14" s="87"/>
      <c r="K14" s="87"/>
      <c r="L14" s="87"/>
      <c r="M14" s="77"/>
      <c r="N14" s="74"/>
      <c r="O14" s="75"/>
      <c r="P14" s="75"/>
      <c r="Q14" s="75"/>
      <c r="R14" s="75"/>
      <c r="S14" s="75"/>
      <c r="T14" s="75"/>
      <c r="U14" s="75"/>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1"/>
    </row>
    <row r="15" spans="1:46" s="62" customFormat="1" ht="24.95" customHeight="1">
      <c r="A15" s="96"/>
      <c r="B15" s="76"/>
      <c r="C15" s="718"/>
      <c r="D15" s="718"/>
      <c r="E15" s="718"/>
      <c r="F15" s="718"/>
      <c r="G15" s="718"/>
      <c r="H15" s="718"/>
      <c r="I15" s="718"/>
      <c r="J15" s="87"/>
      <c r="K15" s="87"/>
      <c r="L15" s="87"/>
      <c r="M15" s="77"/>
      <c r="N15" s="74"/>
      <c r="O15" s="75"/>
      <c r="P15" s="75"/>
      <c r="Q15" s="75"/>
      <c r="R15" s="75"/>
      <c r="S15" s="75"/>
      <c r="T15" s="75"/>
      <c r="U15" s="75"/>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1"/>
    </row>
    <row r="16" spans="1:46" s="62" customFormat="1" ht="24.95" customHeight="1">
      <c r="A16" s="96"/>
      <c r="B16" s="76"/>
      <c r="C16" s="710"/>
      <c r="D16" s="711"/>
      <c r="E16" s="711"/>
      <c r="F16" s="711"/>
      <c r="G16" s="711"/>
      <c r="H16" s="711"/>
      <c r="I16" s="711"/>
      <c r="J16" s="711"/>
      <c r="K16" s="711"/>
      <c r="L16" s="711"/>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1"/>
    </row>
    <row r="17" spans="1:47" s="62" customFormat="1" ht="24.95" customHeight="1">
      <c r="A17" s="96"/>
      <c r="B17" s="76"/>
      <c r="C17" s="435" t="str">
        <f>Índice!D113</f>
        <v>GRI 202-1</v>
      </c>
      <c r="D17" s="843" t="str">
        <f>Índice!E113</f>
        <v>Proporção entre o salário mais baixo e salário mínimo local, com discriminação por gênero</v>
      </c>
      <c r="E17" s="844"/>
      <c r="F17" s="844"/>
      <c r="G17" s="844"/>
      <c r="H17" s="844"/>
      <c r="I17" s="844"/>
      <c r="J17" s="50"/>
      <c r="K17" s="50"/>
      <c r="L17" s="50"/>
      <c r="M17" s="124"/>
      <c r="N17" s="68"/>
      <c r="O17" s="69"/>
      <c r="P17" s="69"/>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1"/>
    </row>
    <row r="18" spans="1:47" s="62" customFormat="1" ht="24.95" customHeight="1">
      <c r="A18" s="96"/>
      <c r="B18" s="76"/>
      <c r="C18" s="851" t="s">
        <v>292</v>
      </c>
      <c r="D18" s="851"/>
      <c r="E18" s="851"/>
      <c r="F18" s="851"/>
      <c r="G18" s="851"/>
      <c r="H18" s="851"/>
      <c r="I18" s="851"/>
      <c r="J18" s="85"/>
      <c r="K18" s="85"/>
      <c r="L18" s="85"/>
      <c r="M18" s="715"/>
      <c r="N18" s="716"/>
      <c r="O18" s="716"/>
      <c r="P18" s="716"/>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1"/>
    </row>
    <row r="19" spans="1:47" s="62" customFormat="1" ht="24.95" customHeight="1">
      <c r="A19" s="96"/>
      <c r="B19" s="76"/>
      <c r="C19" s="718"/>
      <c r="D19" s="718"/>
      <c r="E19" s="718"/>
      <c r="F19" s="718"/>
      <c r="G19" s="718"/>
      <c r="H19" s="718"/>
      <c r="I19" s="718"/>
      <c r="J19" s="87"/>
      <c r="K19" s="87"/>
      <c r="L19" s="87"/>
      <c r="M19" s="710"/>
      <c r="N19" s="711"/>
      <c r="O19" s="711"/>
      <c r="P19" s="711"/>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1"/>
    </row>
    <row r="20" spans="1:47" s="62" customFormat="1" ht="24.95" customHeight="1">
      <c r="A20" s="96"/>
      <c r="B20" s="76"/>
      <c r="C20" s="718"/>
      <c r="D20" s="718"/>
      <c r="E20" s="718"/>
      <c r="F20" s="718"/>
      <c r="G20" s="718"/>
      <c r="H20" s="718"/>
      <c r="I20" s="718"/>
      <c r="J20" s="87"/>
      <c r="K20" s="87"/>
      <c r="L20" s="87"/>
      <c r="M20" s="710"/>
      <c r="N20" s="711"/>
      <c r="O20" s="711"/>
      <c r="P20" s="711"/>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1"/>
    </row>
    <row r="21" spans="1:47" s="62" customFormat="1" ht="24.95" customHeight="1">
      <c r="A21" s="96"/>
      <c r="B21" s="76"/>
      <c r="C21" s="400" t="s">
        <v>928</v>
      </c>
      <c r="D21" s="63"/>
      <c r="E21" s="63"/>
      <c r="F21" s="63"/>
      <c r="G21" s="63"/>
      <c r="H21" s="63"/>
      <c r="I21" s="63"/>
      <c r="J21" s="63"/>
      <c r="K21" s="63"/>
      <c r="L21" s="63"/>
      <c r="M21" s="63"/>
      <c r="N21" s="63"/>
      <c r="O21" s="63"/>
      <c r="P21" s="63"/>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1"/>
    </row>
    <row r="22" spans="1:47" s="62" customFormat="1" ht="24.95" customHeight="1">
      <c r="A22" s="96"/>
      <c r="B22" s="76"/>
      <c r="C22" s="858" t="s">
        <v>929</v>
      </c>
      <c r="D22" s="858"/>
      <c r="E22" s="854">
        <v>2022</v>
      </c>
      <c r="F22" s="854"/>
      <c r="G22" s="854">
        <v>2023</v>
      </c>
      <c r="H22" s="854"/>
      <c r="I22" s="855">
        <v>2024</v>
      </c>
      <c r="J22" s="855"/>
      <c r="K22" s="63"/>
      <c r="L22" s="63"/>
      <c r="M22" s="63"/>
      <c r="N22" s="63"/>
      <c r="O22" s="63"/>
      <c r="P22" s="63"/>
      <c r="Q22" s="63"/>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61"/>
    </row>
    <row r="23" spans="1:47" s="62" customFormat="1" ht="24.95" customHeight="1" thickBot="1">
      <c r="A23" s="96"/>
      <c r="B23" s="76"/>
      <c r="C23" s="853"/>
      <c r="D23" s="853"/>
      <c r="E23" s="437" t="s">
        <v>293</v>
      </c>
      <c r="F23" s="437" t="s">
        <v>294</v>
      </c>
      <c r="G23" s="437" t="s">
        <v>293</v>
      </c>
      <c r="H23" s="437" t="s">
        <v>294</v>
      </c>
      <c r="I23" s="438" t="s">
        <v>293</v>
      </c>
      <c r="J23" s="438" t="s">
        <v>294</v>
      </c>
      <c r="K23" s="63"/>
      <c r="L23" s="63"/>
      <c r="M23" s="63"/>
      <c r="N23" s="63"/>
      <c r="O23" s="63"/>
      <c r="P23" s="63"/>
      <c r="Q23" s="63"/>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8"/>
      <c r="AU23" s="61"/>
    </row>
    <row r="24" spans="1:47" s="62" customFormat="1" ht="24.95" customHeight="1">
      <c r="A24" s="96"/>
      <c r="B24" s="76"/>
      <c r="C24" s="758" t="s">
        <v>295</v>
      </c>
      <c r="D24" s="758"/>
      <c r="E24" s="492">
        <v>2.41</v>
      </c>
      <c r="F24" s="492">
        <v>2.0099999999999998</v>
      </c>
      <c r="G24" s="492">
        <v>1.99</v>
      </c>
      <c r="H24" s="492">
        <v>2.17</v>
      </c>
      <c r="I24" s="493">
        <v>2.06</v>
      </c>
      <c r="J24" s="493">
        <v>2.2400000000000002</v>
      </c>
      <c r="K24" s="63"/>
      <c r="L24" s="63"/>
      <c r="M24" s="63"/>
      <c r="N24" s="63"/>
      <c r="O24" s="63"/>
      <c r="P24" s="63"/>
      <c r="Q24" s="63"/>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8"/>
      <c r="AU24" s="61"/>
    </row>
    <row r="25" spans="1:47" s="62" customFormat="1" ht="24.95" customHeight="1">
      <c r="A25" s="96"/>
      <c r="B25" s="60"/>
      <c r="C25" s="758" t="s">
        <v>296</v>
      </c>
      <c r="D25" s="758"/>
      <c r="E25" s="492">
        <v>1.7</v>
      </c>
      <c r="F25" s="492">
        <v>2.27</v>
      </c>
      <c r="G25" s="492">
        <v>1.52</v>
      </c>
      <c r="H25" s="492">
        <v>1.49</v>
      </c>
      <c r="I25" s="493">
        <v>1.55</v>
      </c>
      <c r="J25" s="493">
        <v>1.75</v>
      </c>
      <c r="K25" s="63"/>
      <c r="L25" s="63"/>
      <c r="M25" s="63"/>
      <c r="N25" s="63"/>
      <c r="O25" s="63"/>
      <c r="P25" s="63"/>
      <c r="Q25" s="63"/>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8"/>
      <c r="AU25" s="61"/>
    </row>
    <row r="26" spans="1:47" s="62" customFormat="1" ht="24.95" customHeight="1">
      <c r="A26" s="96"/>
      <c r="B26" s="60"/>
      <c r="C26" s="758" t="s">
        <v>297</v>
      </c>
      <c r="D26" s="758"/>
      <c r="E26" s="492">
        <v>1.68</v>
      </c>
      <c r="F26" s="492">
        <v>1.68</v>
      </c>
      <c r="G26" s="492">
        <v>1.69</v>
      </c>
      <c r="H26" s="492">
        <v>1.5</v>
      </c>
      <c r="I26" s="493">
        <v>2.02</v>
      </c>
      <c r="J26" s="493">
        <v>1.56</v>
      </c>
      <c r="K26" s="63"/>
      <c r="L26" s="63"/>
      <c r="M26" s="63"/>
      <c r="N26" s="63"/>
      <c r="O26" s="63"/>
      <c r="P26" s="63"/>
      <c r="Q26" s="63"/>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1"/>
    </row>
    <row r="27" spans="1:47" s="62" customFormat="1" ht="24.95" customHeight="1">
      <c r="A27" s="96"/>
      <c r="B27" s="60"/>
      <c r="C27" s="758" t="s">
        <v>298</v>
      </c>
      <c r="D27" s="758"/>
      <c r="E27" s="492">
        <v>1.68</v>
      </c>
      <c r="F27" s="492">
        <v>2.2599999999999998</v>
      </c>
      <c r="G27" s="492">
        <v>1.47</v>
      </c>
      <c r="H27" s="492">
        <v>1.47</v>
      </c>
      <c r="I27" s="493">
        <v>1.72</v>
      </c>
      <c r="J27" s="493">
        <v>2.02</v>
      </c>
      <c r="K27" s="63"/>
      <c r="L27" s="63"/>
      <c r="M27" s="63"/>
      <c r="N27" s="63"/>
      <c r="O27" s="63"/>
      <c r="P27" s="63"/>
      <c r="Q27" s="63"/>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1"/>
    </row>
    <row r="28" spans="1:47" s="62" customFormat="1" ht="24.95" customHeight="1">
      <c r="A28" s="96"/>
      <c r="B28" s="60"/>
      <c r="C28" s="758" t="s">
        <v>299</v>
      </c>
      <c r="D28" s="758"/>
      <c r="E28" s="492">
        <v>1.7</v>
      </c>
      <c r="F28" s="492">
        <v>1.7</v>
      </c>
      <c r="G28" s="492">
        <v>1.47</v>
      </c>
      <c r="H28" s="492">
        <v>1.51</v>
      </c>
      <c r="I28" s="493">
        <v>1.52</v>
      </c>
      <c r="J28" s="493">
        <v>1.77</v>
      </c>
      <c r="K28" s="63"/>
      <c r="L28" s="63"/>
      <c r="M28" s="63"/>
      <c r="N28" s="63"/>
      <c r="O28" s="63"/>
      <c r="P28" s="63"/>
      <c r="Q28" s="63"/>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32"/>
      <c r="AQ28" s="133"/>
      <c r="AR28" s="133"/>
      <c r="AS28" s="133"/>
      <c r="AT28" s="133"/>
    </row>
    <row r="29" spans="1:47" s="62" customFormat="1" ht="24.95" customHeight="1">
      <c r="A29" s="96"/>
      <c r="B29" s="60"/>
      <c r="C29" s="758" t="s">
        <v>114</v>
      </c>
      <c r="D29" s="758"/>
      <c r="E29" s="492" t="s">
        <v>55</v>
      </c>
      <c r="F29" s="492" t="s">
        <v>55</v>
      </c>
      <c r="G29" s="492" t="s">
        <v>55</v>
      </c>
      <c r="H29" s="492" t="s">
        <v>55</v>
      </c>
      <c r="I29" s="493">
        <v>2.74</v>
      </c>
      <c r="J29" s="493">
        <v>1.78</v>
      </c>
      <c r="K29" s="63"/>
      <c r="L29" s="63"/>
      <c r="M29" s="63"/>
      <c r="N29" s="63"/>
      <c r="O29" s="63"/>
      <c r="P29" s="63"/>
      <c r="Q29" s="63"/>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1"/>
    </row>
    <row r="30" spans="1:47" s="134" customFormat="1" ht="24.95" customHeight="1">
      <c r="A30" s="96"/>
      <c r="B30" s="60"/>
      <c r="C30" s="758" t="s">
        <v>300</v>
      </c>
      <c r="D30" s="758"/>
      <c r="E30" s="492" t="s">
        <v>55</v>
      </c>
      <c r="F30" s="492" t="s">
        <v>55</v>
      </c>
      <c r="G30" s="492" t="s">
        <v>55</v>
      </c>
      <c r="H30" s="492" t="s">
        <v>55</v>
      </c>
      <c r="I30" s="493">
        <v>1.99</v>
      </c>
      <c r="J30" s="493">
        <v>2.7</v>
      </c>
      <c r="K30" s="63"/>
      <c r="L30" s="63"/>
      <c r="M30" s="63"/>
      <c r="N30" s="63"/>
      <c r="O30" s="63"/>
      <c r="P30" s="63"/>
      <c r="Q30" s="63"/>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135"/>
      <c r="AP30" s="136"/>
    </row>
    <row r="31" spans="1:47" s="134" customFormat="1" ht="24.95" customHeight="1">
      <c r="A31" s="96"/>
      <c r="B31" s="60"/>
      <c r="C31" s="758" t="s">
        <v>301</v>
      </c>
      <c r="D31" s="758"/>
      <c r="E31" s="492" t="s">
        <v>55</v>
      </c>
      <c r="F31" s="492" t="s">
        <v>55</v>
      </c>
      <c r="G31" s="492" t="s">
        <v>55</v>
      </c>
      <c r="H31" s="492" t="s">
        <v>55</v>
      </c>
      <c r="I31" s="493">
        <v>1.54</v>
      </c>
      <c r="J31" s="493">
        <v>1.23</v>
      </c>
      <c r="K31" s="63"/>
      <c r="L31" s="63"/>
      <c r="M31" s="63"/>
      <c r="N31" s="63"/>
      <c r="O31" s="63"/>
      <c r="P31" s="63"/>
      <c r="Q31" s="63"/>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135"/>
      <c r="AP31" s="136"/>
    </row>
    <row r="32" spans="1:47" s="134" customFormat="1" ht="24.95" customHeight="1">
      <c r="A32" s="96"/>
      <c r="B32" s="60"/>
      <c r="C32" s="890" t="s">
        <v>302</v>
      </c>
      <c r="D32" s="890"/>
      <c r="E32" s="566">
        <v>1.68</v>
      </c>
      <c r="F32" s="566">
        <v>1.68</v>
      </c>
      <c r="G32" s="566">
        <v>1.43</v>
      </c>
      <c r="H32" s="566">
        <v>1.47</v>
      </c>
      <c r="I32" s="567">
        <v>1.52</v>
      </c>
      <c r="J32" s="567">
        <v>1.23</v>
      </c>
      <c r="K32" s="63"/>
      <c r="L32" s="63"/>
      <c r="M32" s="63"/>
      <c r="N32" s="63"/>
      <c r="O32" s="63"/>
      <c r="P32" s="63"/>
      <c r="Q32" s="63"/>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135"/>
      <c r="AP32" s="136"/>
    </row>
    <row r="33" spans="1:41" s="499" customFormat="1" ht="35.1" customHeight="1">
      <c r="A33" s="94"/>
      <c r="B33" s="497"/>
      <c r="C33" s="891" t="s">
        <v>303</v>
      </c>
      <c r="D33" s="891"/>
      <c r="E33" s="891"/>
      <c r="F33" s="891"/>
      <c r="G33" s="891"/>
      <c r="H33" s="891"/>
      <c r="I33" s="891"/>
      <c r="J33" s="397"/>
      <c r="K33" s="397"/>
      <c r="L33" s="397"/>
      <c r="M33" s="397"/>
      <c r="N33" s="397"/>
      <c r="O33" s="397"/>
      <c r="P33" s="397"/>
      <c r="Q33" s="514"/>
      <c r="R33" s="514"/>
      <c r="S33" s="514"/>
      <c r="T33" s="514"/>
      <c r="U33" s="514"/>
      <c r="V33" s="514"/>
      <c r="W33" s="514"/>
      <c r="X33" s="514"/>
      <c r="Y33" s="514"/>
      <c r="Z33" s="514"/>
      <c r="AA33" s="514"/>
      <c r="AB33" s="514"/>
      <c r="AC33" s="514"/>
      <c r="AD33" s="514"/>
      <c r="AE33" s="514"/>
      <c r="AF33" s="514"/>
      <c r="AG33" s="514"/>
      <c r="AH33" s="514"/>
      <c r="AI33" s="514"/>
      <c r="AJ33" s="514"/>
      <c r="AK33" s="514"/>
      <c r="AL33" s="514"/>
      <c r="AM33" s="514"/>
      <c r="AN33" s="514"/>
      <c r="AO33" s="500"/>
    </row>
    <row r="34" spans="1:41" s="62" customFormat="1" ht="24.95" customHeight="1">
      <c r="A34" s="96"/>
      <c r="B34" s="60"/>
      <c r="C34" s="58"/>
      <c r="D34" s="63"/>
      <c r="E34" s="63"/>
      <c r="F34" s="63"/>
      <c r="G34" s="63"/>
      <c r="H34" s="63"/>
      <c r="I34" s="63"/>
      <c r="J34" s="63"/>
      <c r="K34" s="63"/>
      <c r="L34" s="63"/>
      <c r="M34" s="63"/>
      <c r="N34" s="63"/>
      <c r="O34" s="63"/>
      <c r="P34" s="63"/>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1"/>
    </row>
    <row r="35" spans="1:41" s="62" customFormat="1" ht="24.95" customHeight="1">
      <c r="A35" s="96"/>
      <c r="B35" s="60"/>
      <c r="C35" s="63"/>
      <c r="D35" s="63"/>
      <c r="E35" s="63"/>
      <c r="F35" s="63"/>
      <c r="G35" s="63"/>
      <c r="H35" s="63"/>
      <c r="I35" s="63"/>
      <c r="J35" s="63"/>
      <c r="K35" s="63"/>
      <c r="L35" s="63"/>
      <c r="M35" s="63"/>
      <c r="N35" s="63"/>
      <c r="O35" s="63"/>
      <c r="P35" s="63"/>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1"/>
    </row>
    <row r="36" spans="1:41" s="62" customFormat="1" ht="24.95" customHeight="1">
      <c r="A36" s="96"/>
      <c r="B36" s="61"/>
    </row>
    <row r="37" spans="1:41" s="62" customFormat="1" ht="24.95" customHeight="1">
      <c r="A37" s="96"/>
      <c r="B37" s="61"/>
    </row>
    <row r="38" spans="1:41" s="62" customFormat="1" ht="24.95" customHeight="1">
      <c r="A38" s="96"/>
      <c r="B38" s="61"/>
    </row>
    <row r="39" spans="1:41" s="62" customFormat="1" ht="24.95" customHeight="1">
      <c r="A39" s="96"/>
      <c r="B39" s="61"/>
    </row>
    <row r="40" spans="1:41" s="62" customFormat="1" ht="24.95" customHeight="1">
      <c r="A40" s="96"/>
      <c r="B40" s="61"/>
    </row>
    <row r="41" spans="1:41" s="62" customFormat="1" ht="24.95" customHeight="1">
      <c r="A41" s="96"/>
      <c r="B41" s="61"/>
    </row>
    <row r="42" spans="1:41" s="62" customFormat="1" ht="24.95" customHeight="1">
      <c r="A42" s="96"/>
      <c r="B42" s="61"/>
    </row>
    <row r="43" spans="1:41" s="62" customFormat="1" ht="24.95" customHeight="1">
      <c r="A43" s="96"/>
      <c r="B43" s="61"/>
    </row>
    <row r="44" spans="1:41" s="62" customFormat="1" ht="24.95" customHeight="1">
      <c r="A44" s="96"/>
      <c r="B44" s="61"/>
    </row>
    <row r="45" spans="1:41" s="62" customFormat="1" ht="24.95" customHeight="1">
      <c r="A45" s="96"/>
      <c r="B45" s="61"/>
    </row>
    <row r="46" spans="1:41" s="62" customFormat="1" ht="24.95" customHeight="1">
      <c r="A46" s="96"/>
      <c r="B46" s="61"/>
    </row>
    <row r="47" spans="1:41" s="62" customFormat="1" ht="24.95" customHeight="1">
      <c r="A47" s="96"/>
      <c r="B47" s="61"/>
    </row>
    <row r="48" spans="1:41" s="62" customFormat="1" ht="24.95" customHeight="1">
      <c r="A48" s="96"/>
      <c r="B48" s="61"/>
    </row>
  </sheetData>
  <sheetProtection algorithmName="SHA-512" hashValue="orco0MfaZHfKcghFJ8ca6oQpK1ONxJzhwOonHbOP8RH6G/Pc//qhuvtowagB6d/9zYCIovefOjTDTCIvAANL5Q==" saltValue="h46OJSUKD7Db/4HHzNqHhg==" spinCount="100000" sheet="1" objects="1" scenarios="1" formatColumns="0" formatRows="0" autoFilter="0"/>
  <mergeCells count="20">
    <mergeCell ref="C33:I33"/>
    <mergeCell ref="C27:D27"/>
    <mergeCell ref="C26:D26"/>
    <mergeCell ref="C25:D25"/>
    <mergeCell ref="C24:D24"/>
    <mergeCell ref="E22:F22"/>
    <mergeCell ref="G22:H22"/>
    <mergeCell ref="I22:J22"/>
    <mergeCell ref="C22:D23"/>
    <mergeCell ref="C32:D32"/>
    <mergeCell ref="C31:D31"/>
    <mergeCell ref="C30:D30"/>
    <mergeCell ref="C29:D29"/>
    <mergeCell ref="C28:D28"/>
    <mergeCell ref="M18:P20"/>
    <mergeCell ref="C16:L16"/>
    <mergeCell ref="D6:I6"/>
    <mergeCell ref="C7:I15"/>
    <mergeCell ref="D17:I17"/>
    <mergeCell ref="C18:I20"/>
  </mergeCells>
  <hyperlinks>
    <hyperlink ref="E3" location="'Remuneração e benefícios'!C6" display="GRI 401-2" xr:uid="{E4860242-DC06-4616-84AD-120D6A31085B}"/>
    <hyperlink ref="F3" location="'Remuneração e benefícios'!C17" display="GRI 202-1" xr:uid="{FB5922AF-88D3-4898-9F02-49677EB22638}"/>
  </hyperlinks>
  <pageMargins left="0.511811024" right="0.511811024" top="0.78740157499999996" bottom="0.78740157499999996" header="0.31496062000000002" footer="0.31496062000000002"/>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8237E-B279-48FD-BE80-FEE544362DB1}">
  <sheetPr>
    <tabColor rgb="FFE4562E"/>
  </sheetPr>
  <dimension ref="A1:AT101"/>
  <sheetViews>
    <sheetView showGridLines="0" showRowColHeaders="0" workbookViewId="0">
      <pane xSplit="1" ySplit="2" topLeftCell="B3" activePane="bottomRight" state="frozen"/>
      <selection activeCell="C3" sqref="C3"/>
      <selection pane="topRight" activeCell="C3" sqref="C3"/>
      <selection pane="bottomLeft" activeCell="C3" sqref="C3"/>
      <selection pane="bottomRight"/>
    </sheetView>
  </sheetViews>
  <sheetFormatPr defaultRowHeight="14.25"/>
  <cols>
    <col min="1" max="1" width="33.7109375" style="285" customWidth="1"/>
    <col min="2" max="2" width="3.7109375" style="420" customWidth="1"/>
    <col min="3" max="9" width="20.85546875" style="420" customWidth="1"/>
    <col min="10" max="10" width="14.140625" style="420" customWidth="1"/>
    <col min="11" max="16384" width="9.140625" style="420"/>
  </cols>
  <sheetData>
    <row r="1" spans="1:45" ht="24.95" customHeight="1">
      <c r="A1" s="142"/>
      <c r="B1" s="58"/>
      <c r="C1" s="58"/>
      <c r="D1" s="58"/>
      <c r="E1" s="59"/>
      <c r="F1" s="60"/>
      <c r="G1" s="60"/>
      <c r="H1" s="60"/>
      <c r="I1" s="60"/>
      <c r="J1" s="60"/>
    </row>
    <row r="2" spans="1:45" ht="24.95" customHeight="1">
      <c r="A2" s="96"/>
      <c r="B2" s="60"/>
      <c r="C2" s="97"/>
      <c r="D2" s="60"/>
      <c r="E2" s="60"/>
      <c r="F2" s="95"/>
      <c r="G2" s="95"/>
      <c r="H2" s="95"/>
      <c r="I2" s="95"/>
      <c r="J2" s="60"/>
    </row>
    <row r="3" spans="1:45" s="62" customFormat="1" ht="24.95" customHeight="1">
      <c r="A3" s="96"/>
      <c r="B3" s="60"/>
      <c r="C3" s="237" t="str">
        <f>Índice!B114</f>
        <v>CAPITAL SOCIAL E DE RELACIONAMENTO</v>
      </c>
      <c r="D3" s="60"/>
      <c r="E3" s="60"/>
      <c r="F3" s="576" t="s">
        <v>467</v>
      </c>
      <c r="G3" s="576" t="s">
        <v>661</v>
      </c>
      <c r="H3" s="576" t="s">
        <v>662</v>
      </c>
      <c r="I3" s="576" t="s">
        <v>663</v>
      </c>
      <c r="J3" s="60"/>
      <c r="K3" s="60"/>
      <c r="L3" s="102"/>
      <c r="M3" s="95"/>
      <c r="O3" s="63"/>
      <c r="P3" s="63"/>
      <c r="Q3" s="63"/>
      <c r="R3" s="63"/>
      <c r="S3" s="63"/>
      <c r="T3" s="63"/>
      <c r="U3" s="64"/>
      <c r="V3" s="65"/>
      <c r="W3" s="65"/>
      <c r="X3" s="65"/>
      <c r="Y3" s="65"/>
      <c r="Z3" s="66"/>
      <c r="AA3" s="65"/>
      <c r="AB3" s="65"/>
      <c r="AC3" s="65"/>
      <c r="AD3" s="65"/>
      <c r="AE3" s="65"/>
      <c r="AF3" s="65"/>
      <c r="AG3" s="65"/>
      <c r="AH3" s="65"/>
      <c r="AI3" s="65"/>
      <c r="AJ3" s="65"/>
      <c r="AK3" s="65"/>
      <c r="AL3" s="65"/>
      <c r="AM3" s="65"/>
      <c r="AN3" s="65"/>
      <c r="AO3" s="66"/>
      <c r="AP3" s="65"/>
      <c r="AQ3" s="65"/>
      <c r="AR3" s="65"/>
      <c r="AS3" s="65"/>
    </row>
    <row r="4" spans="1:45" s="62" customFormat="1" ht="24.95" customHeight="1">
      <c r="A4" s="96"/>
      <c r="B4" s="60"/>
      <c r="C4" s="118" t="str">
        <f>Índice!C114</f>
        <v>Impacto socioeconômico e desenvolvimento das comunidades</v>
      </c>
      <c r="D4" s="60"/>
      <c r="E4" s="60"/>
      <c r="F4" s="576" t="s">
        <v>664</v>
      </c>
      <c r="G4" s="576" t="s">
        <v>665</v>
      </c>
      <c r="H4" s="576" t="s">
        <v>667</v>
      </c>
      <c r="I4" s="576" t="s">
        <v>666</v>
      </c>
      <c r="J4" s="60"/>
      <c r="K4" s="60"/>
      <c r="L4" s="102"/>
      <c r="M4" s="95"/>
      <c r="O4" s="63"/>
      <c r="P4" s="63"/>
      <c r="Q4" s="63"/>
      <c r="R4" s="63"/>
      <c r="S4" s="63"/>
      <c r="T4" s="63"/>
      <c r="U4" s="64"/>
      <c r="V4" s="65"/>
      <c r="W4" s="65"/>
      <c r="X4" s="65"/>
      <c r="Y4" s="65"/>
      <c r="Z4" s="66"/>
      <c r="AA4" s="65"/>
      <c r="AB4" s="65"/>
      <c r="AC4" s="65"/>
      <c r="AD4" s="65"/>
      <c r="AE4" s="65"/>
      <c r="AF4" s="65"/>
      <c r="AG4" s="65"/>
      <c r="AH4" s="65"/>
      <c r="AI4" s="65"/>
      <c r="AJ4" s="65"/>
      <c r="AK4" s="65"/>
      <c r="AL4" s="65"/>
      <c r="AM4" s="65"/>
      <c r="AN4" s="65"/>
      <c r="AO4" s="66"/>
      <c r="AP4" s="65"/>
      <c r="AQ4" s="65"/>
      <c r="AR4" s="65"/>
      <c r="AS4" s="65"/>
    </row>
    <row r="5" spans="1:45" s="62" customFormat="1" ht="24.95" customHeight="1">
      <c r="A5" s="96"/>
      <c r="B5" s="60"/>
      <c r="C5" s="102"/>
      <c r="D5" s="95"/>
      <c r="E5" s="95"/>
      <c r="F5" s="577" t="s">
        <v>668</v>
      </c>
      <c r="G5" s="574"/>
      <c r="H5" s="575"/>
      <c r="I5" s="575"/>
      <c r="J5" s="60"/>
      <c r="K5" s="60"/>
      <c r="L5" s="102"/>
      <c r="M5" s="95"/>
      <c r="O5" s="63"/>
      <c r="P5" s="63"/>
      <c r="Q5" s="63"/>
      <c r="R5" s="63"/>
      <c r="S5" s="63"/>
      <c r="T5" s="63"/>
      <c r="U5" s="64"/>
      <c r="V5" s="65"/>
      <c r="W5" s="65"/>
      <c r="X5" s="65"/>
      <c r="Y5" s="65"/>
      <c r="Z5" s="66"/>
      <c r="AA5" s="65"/>
      <c r="AB5" s="65"/>
      <c r="AC5" s="65"/>
      <c r="AD5" s="65"/>
      <c r="AE5" s="65"/>
      <c r="AF5" s="65"/>
      <c r="AG5" s="65"/>
      <c r="AH5" s="65"/>
      <c r="AI5" s="65"/>
      <c r="AJ5" s="65"/>
      <c r="AK5" s="65"/>
      <c r="AL5" s="65"/>
      <c r="AM5" s="65"/>
      <c r="AN5" s="65"/>
      <c r="AO5" s="66"/>
      <c r="AP5" s="65"/>
      <c r="AQ5" s="65"/>
      <c r="AR5" s="65"/>
      <c r="AS5" s="65"/>
    </row>
    <row r="6" spans="1:45" s="62" customFormat="1" ht="24.95" customHeight="1">
      <c r="A6" s="96"/>
      <c r="B6" s="60"/>
      <c r="C6" s="571" t="str">
        <f>Índice!D114</f>
        <v>GRI 3-3</v>
      </c>
      <c r="D6" s="892" t="str">
        <f>Índice!E114</f>
        <v>Direitos humanos e desenvolvimento das comunidades</v>
      </c>
      <c r="E6" s="729"/>
      <c r="F6" s="729"/>
      <c r="G6" s="729"/>
      <c r="H6" s="729"/>
      <c r="I6" s="729"/>
      <c r="J6" s="60"/>
      <c r="K6" s="60"/>
      <c r="L6" s="102"/>
      <c r="M6" s="95"/>
      <c r="O6" s="63"/>
      <c r="P6" s="63"/>
      <c r="Q6" s="63"/>
      <c r="R6" s="63"/>
      <c r="S6" s="63"/>
      <c r="T6" s="63"/>
      <c r="U6" s="64"/>
      <c r="V6" s="65"/>
      <c r="W6" s="65"/>
      <c r="X6" s="65"/>
      <c r="Y6" s="65"/>
      <c r="Z6" s="66"/>
      <c r="AA6" s="65"/>
      <c r="AB6" s="65"/>
      <c r="AC6" s="65"/>
      <c r="AD6" s="65"/>
      <c r="AE6" s="65"/>
      <c r="AF6" s="65"/>
      <c r="AG6" s="65"/>
      <c r="AH6" s="65"/>
      <c r="AI6" s="65"/>
      <c r="AJ6" s="65"/>
      <c r="AK6" s="65"/>
      <c r="AL6" s="65"/>
      <c r="AM6" s="65"/>
      <c r="AN6" s="65"/>
      <c r="AO6" s="66"/>
      <c r="AP6" s="65"/>
      <c r="AQ6" s="65"/>
      <c r="AR6" s="65"/>
      <c r="AS6" s="65"/>
    </row>
    <row r="7" spans="1:45" s="62" customFormat="1" ht="24.95" customHeight="1">
      <c r="A7" s="285"/>
      <c r="B7" s="82"/>
      <c r="C7" s="718" t="s">
        <v>931</v>
      </c>
      <c r="D7" s="718"/>
      <c r="E7" s="718"/>
      <c r="F7" s="718"/>
      <c r="G7" s="718"/>
      <c r="H7" s="718"/>
      <c r="I7" s="718"/>
      <c r="J7" s="568"/>
      <c r="K7" s="568"/>
      <c r="L7" s="569"/>
    </row>
    <row r="8" spans="1:45" s="62" customFormat="1" ht="24.95" customHeight="1">
      <c r="A8" s="285"/>
      <c r="B8" s="82"/>
      <c r="C8" s="718"/>
      <c r="D8" s="718"/>
      <c r="E8" s="718"/>
      <c r="F8" s="718"/>
      <c r="G8" s="718"/>
      <c r="H8" s="718"/>
      <c r="I8" s="718"/>
      <c r="J8" s="89"/>
      <c r="K8" s="89"/>
      <c r="L8" s="89"/>
      <c r="M8" s="95"/>
      <c r="O8" s="63"/>
      <c r="P8" s="63"/>
      <c r="Q8" s="63"/>
      <c r="R8" s="63"/>
      <c r="S8" s="63"/>
      <c r="T8" s="63"/>
      <c r="U8" s="64"/>
      <c r="V8" s="65"/>
      <c r="W8" s="65"/>
      <c r="X8" s="65"/>
      <c r="Y8" s="65"/>
      <c r="Z8" s="66"/>
      <c r="AA8" s="65"/>
      <c r="AB8" s="65"/>
      <c r="AC8" s="65"/>
      <c r="AD8" s="65"/>
      <c r="AE8" s="65"/>
      <c r="AF8" s="65"/>
      <c r="AG8" s="65"/>
      <c r="AH8" s="65"/>
      <c r="AI8" s="65"/>
      <c r="AJ8" s="65"/>
      <c r="AK8" s="65"/>
      <c r="AL8" s="65"/>
      <c r="AM8" s="65"/>
      <c r="AN8" s="65"/>
      <c r="AO8" s="66"/>
      <c r="AP8" s="65"/>
      <c r="AQ8" s="65"/>
      <c r="AR8" s="65"/>
      <c r="AS8" s="65"/>
    </row>
    <row r="9" spans="1:45" s="62" customFormat="1" ht="24.95" customHeight="1">
      <c r="A9" s="285"/>
      <c r="B9" s="82"/>
      <c r="C9" s="718"/>
      <c r="D9" s="718"/>
      <c r="E9" s="718"/>
      <c r="F9" s="718"/>
      <c r="G9" s="718"/>
      <c r="H9" s="718"/>
      <c r="I9" s="718"/>
      <c r="J9" s="89"/>
      <c r="K9" s="89"/>
      <c r="L9" s="89"/>
      <c r="M9" s="95"/>
      <c r="O9" s="63"/>
      <c r="P9" s="63"/>
      <c r="Q9" s="63"/>
      <c r="R9" s="63"/>
      <c r="S9" s="63"/>
      <c r="T9" s="63"/>
      <c r="U9" s="64"/>
      <c r="V9" s="65"/>
      <c r="W9" s="65"/>
      <c r="X9" s="65"/>
      <c r="Y9" s="65"/>
      <c r="Z9" s="66"/>
      <c r="AA9" s="65"/>
      <c r="AB9" s="65"/>
      <c r="AC9" s="65"/>
      <c r="AD9" s="65"/>
      <c r="AE9" s="65"/>
      <c r="AF9" s="65"/>
      <c r="AG9" s="65"/>
      <c r="AH9" s="65"/>
      <c r="AI9" s="65"/>
      <c r="AJ9" s="65"/>
      <c r="AK9" s="65"/>
      <c r="AL9" s="65"/>
      <c r="AM9" s="65"/>
      <c r="AN9" s="65"/>
      <c r="AO9" s="66"/>
      <c r="AP9" s="65"/>
      <c r="AQ9" s="65"/>
      <c r="AR9" s="65"/>
      <c r="AS9" s="65"/>
    </row>
    <row r="10" spans="1:45" s="62" customFormat="1" ht="24.95" customHeight="1">
      <c r="A10" s="285"/>
      <c r="B10" s="82"/>
      <c r="C10" s="718"/>
      <c r="D10" s="718"/>
      <c r="E10" s="718"/>
      <c r="F10" s="718"/>
      <c r="G10" s="718"/>
      <c r="H10" s="718"/>
      <c r="I10" s="718"/>
      <c r="J10" s="89"/>
      <c r="K10" s="89"/>
      <c r="L10" s="89"/>
      <c r="M10" s="95"/>
      <c r="O10" s="63"/>
      <c r="P10" s="63"/>
      <c r="Q10" s="63"/>
      <c r="R10" s="63"/>
      <c r="S10" s="63"/>
      <c r="T10" s="63"/>
      <c r="U10" s="64"/>
      <c r="V10" s="65"/>
      <c r="W10" s="65"/>
      <c r="X10" s="65"/>
      <c r="Y10" s="65"/>
      <c r="Z10" s="66"/>
      <c r="AA10" s="65"/>
      <c r="AB10" s="65"/>
      <c r="AC10" s="65"/>
      <c r="AD10" s="65"/>
      <c r="AE10" s="65"/>
      <c r="AF10" s="65"/>
      <c r="AG10" s="65"/>
      <c r="AH10" s="65"/>
      <c r="AI10" s="65"/>
      <c r="AJ10" s="65"/>
      <c r="AK10" s="65"/>
      <c r="AL10" s="65"/>
      <c r="AM10" s="65"/>
      <c r="AN10" s="65"/>
      <c r="AO10" s="66"/>
      <c r="AP10" s="65"/>
      <c r="AQ10" s="65"/>
      <c r="AR10" s="65"/>
      <c r="AS10" s="65"/>
    </row>
    <row r="11" spans="1:45" s="62" customFormat="1" ht="24.95" customHeight="1">
      <c r="A11" s="285"/>
      <c r="B11" s="82"/>
      <c r="C11" s="718"/>
      <c r="D11" s="718"/>
      <c r="E11" s="718"/>
      <c r="F11" s="718"/>
      <c r="G11" s="718"/>
      <c r="H11" s="718"/>
      <c r="I11" s="718"/>
      <c r="J11" s="89"/>
      <c r="K11" s="89"/>
      <c r="L11" s="89"/>
      <c r="M11" s="95"/>
      <c r="O11" s="63"/>
      <c r="P11" s="63"/>
      <c r="Q11" s="63"/>
      <c r="R11" s="63"/>
      <c r="S11" s="63"/>
      <c r="T11" s="63"/>
      <c r="U11" s="64"/>
      <c r="V11" s="65"/>
      <c r="W11" s="65"/>
      <c r="X11" s="65"/>
      <c r="Y11" s="65"/>
      <c r="Z11" s="66"/>
      <c r="AA11" s="65"/>
      <c r="AB11" s="65"/>
      <c r="AC11" s="65"/>
      <c r="AD11" s="65"/>
      <c r="AE11" s="65"/>
      <c r="AF11" s="65"/>
      <c r="AG11" s="65"/>
      <c r="AH11" s="65"/>
      <c r="AI11" s="65"/>
      <c r="AJ11" s="65"/>
      <c r="AK11" s="65"/>
      <c r="AL11" s="65"/>
      <c r="AM11" s="65"/>
      <c r="AN11" s="65"/>
      <c r="AO11" s="66"/>
      <c r="AP11" s="65"/>
      <c r="AQ11" s="65"/>
      <c r="AR11" s="65"/>
      <c r="AS11" s="65"/>
    </row>
    <row r="12" spans="1:45" s="62" customFormat="1" ht="24.95" customHeight="1">
      <c r="A12" s="285"/>
      <c r="B12" s="82"/>
      <c r="C12" s="718"/>
      <c r="D12" s="718"/>
      <c r="E12" s="718"/>
      <c r="F12" s="718"/>
      <c r="G12" s="718"/>
      <c r="H12" s="718"/>
      <c r="I12" s="718"/>
      <c r="J12" s="89"/>
      <c r="K12" s="89"/>
      <c r="L12" s="89"/>
      <c r="M12" s="95"/>
      <c r="O12" s="63"/>
      <c r="P12" s="63"/>
      <c r="Q12" s="63"/>
      <c r="R12" s="63"/>
      <c r="S12" s="63"/>
      <c r="T12" s="63"/>
      <c r="U12" s="64"/>
      <c r="V12" s="65"/>
      <c r="W12" s="65"/>
      <c r="X12" s="65"/>
      <c r="Y12" s="65"/>
      <c r="Z12" s="66"/>
      <c r="AA12" s="65"/>
      <c r="AB12" s="65"/>
      <c r="AC12" s="65"/>
      <c r="AD12" s="65"/>
      <c r="AE12" s="65"/>
      <c r="AF12" s="65"/>
      <c r="AG12" s="65"/>
      <c r="AH12" s="65"/>
      <c r="AI12" s="65"/>
      <c r="AJ12" s="65"/>
      <c r="AK12" s="65"/>
      <c r="AL12" s="65"/>
      <c r="AM12" s="65"/>
      <c r="AN12" s="65"/>
      <c r="AO12" s="66"/>
      <c r="AP12" s="65"/>
      <c r="AQ12" s="65"/>
      <c r="AR12" s="65"/>
      <c r="AS12" s="65"/>
    </row>
    <row r="13" spans="1:45" s="62" customFormat="1" ht="24.95" customHeight="1">
      <c r="A13" s="285"/>
      <c r="B13" s="82"/>
      <c r="C13" s="718"/>
      <c r="D13" s="718"/>
      <c r="E13" s="718"/>
      <c r="F13" s="718"/>
      <c r="G13" s="718"/>
      <c r="H13" s="718"/>
      <c r="I13" s="718"/>
      <c r="J13" s="89"/>
      <c r="K13" s="89"/>
      <c r="L13" s="89"/>
      <c r="M13" s="95"/>
      <c r="O13" s="63"/>
      <c r="P13" s="63"/>
      <c r="Q13" s="63"/>
      <c r="R13" s="63"/>
      <c r="S13" s="63"/>
      <c r="T13" s="63"/>
      <c r="U13" s="64"/>
      <c r="V13" s="65"/>
      <c r="W13" s="65"/>
      <c r="X13" s="65"/>
      <c r="Y13" s="65"/>
      <c r="Z13" s="66"/>
      <c r="AA13" s="65"/>
      <c r="AB13" s="65"/>
      <c r="AC13" s="65"/>
      <c r="AD13" s="65"/>
      <c r="AE13" s="65"/>
      <c r="AF13" s="65"/>
      <c r="AG13" s="65"/>
      <c r="AH13" s="65"/>
      <c r="AI13" s="65"/>
      <c r="AJ13" s="65"/>
      <c r="AK13" s="65"/>
      <c r="AL13" s="65"/>
      <c r="AM13" s="65"/>
      <c r="AN13" s="65"/>
      <c r="AO13" s="66"/>
      <c r="AP13" s="65"/>
      <c r="AQ13" s="65"/>
      <c r="AR13" s="65"/>
      <c r="AS13" s="65"/>
    </row>
    <row r="14" spans="1:45" s="62" customFormat="1" ht="24.95" customHeight="1">
      <c r="A14" s="285"/>
      <c r="B14" s="82"/>
      <c r="C14" s="718"/>
      <c r="D14" s="718"/>
      <c r="E14" s="718"/>
      <c r="F14" s="718"/>
      <c r="G14" s="718"/>
      <c r="H14" s="718"/>
      <c r="I14" s="718"/>
      <c r="J14" s="89"/>
      <c r="K14" s="89"/>
      <c r="L14" s="89"/>
      <c r="M14" s="95"/>
      <c r="O14" s="63"/>
      <c r="P14" s="63"/>
      <c r="Q14" s="63"/>
      <c r="R14" s="63"/>
      <c r="S14" s="63"/>
      <c r="T14" s="63"/>
      <c r="U14" s="64"/>
      <c r="V14" s="65"/>
      <c r="W14" s="65"/>
      <c r="X14" s="65"/>
      <c r="Y14" s="65"/>
      <c r="Z14" s="66"/>
      <c r="AA14" s="65"/>
      <c r="AB14" s="65"/>
      <c r="AC14" s="65"/>
      <c r="AD14" s="65"/>
      <c r="AE14" s="65"/>
      <c r="AF14" s="65"/>
      <c r="AG14" s="65"/>
      <c r="AH14" s="65"/>
      <c r="AI14" s="65"/>
      <c r="AJ14" s="65"/>
      <c r="AK14" s="65"/>
      <c r="AL14" s="65"/>
      <c r="AM14" s="65"/>
      <c r="AN14" s="65"/>
      <c r="AO14" s="66"/>
      <c r="AP14" s="65"/>
      <c r="AQ14" s="65"/>
      <c r="AR14" s="65"/>
      <c r="AS14" s="65"/>
    </row>
    <row r="15" spans="1:45" s="62" customFormat="1" ht="24.95" customHeight="1">
      <c r="A15" s="285"/>
      <c r="B15" s="82"/>
      <c r="C15" s="718"/>
      <c r="D15" s="718"/>
      <c r="E15" s="718"/>
      <c r="F15" s="718"/>
      <c r="G15" s="718"/>
      <c r="H15" s="718"/>
      <c r="I15" s="718"/>
      <c r="J15" s="89"/>
      <c r="K15" s="89"/>
      <c r="L15" s="89"/>
      <c r="M15" s="95"/>
      <c r="O15" s="63"/>
      <c r="P15" s="63"/>
      <c r="Q15" s="63"/>
      <c r="R15" s="63"/>
      <c r="S15" s="63"/>
      <c r="T15" s="63"/>
      <c r="U15" s="64"/>
      <c r="V15" s="65"/>
      <c r="W15" s="65"/>
      <c r="X15" s="65"/>
      <c r="Y15" s="65"/>
      <c r="Z15" s="66"/>
      <c r="AA15" s="65"/>
      <c r="AB15" s="65"/>
      <c r="AC15" s="65"/>
      <c r="AD15" s="65"/>
      <c r="AE15" s="65"/>
      <c r="AF15" s="65"/>
      <c r="AG15" s="65"/>
      <c r="AH15" s="65"/>
      <c r="AI15" s="65"/>
      <c r="AJ15" s="65"/>
      <c r="AK15" s="65"/>
      <c r="AL15" s="65"/>
      <c r="AM15" s="65"/>
      <c r="AN15" s="65"/>
      <c r="AO15" s="66"/>
      <c r="AP15" s="65"/>
      <c r="AQ15" s="65"/>
      <c r="AR15" s="65"/>
      <c r="AS15" s="65"/>
    </row>
    <row r="16" spans="1:45" s="62" customFormat="1" ht="24.95" customHeight="1">
      <c r="A16" s="285"/>
      <c r="B16" s="82"/>
      <c r="C16" s="718"/>
      <c r="D16" s="718"/>
      <c r="E16" s="718"/>
      <c r="F16" s="718"/>
      <c r="G16" s="718"/>
      <c r="H16" s="718"/>
      <c r="I16" s="718"/>
      <c r="J16" s="89"/>
      <c r="K16" s="89"/>
      <c r="L16" s="89"/>
      <c r="M16" s="95"/>
      <c r="O16" s="63"/>
      <c r="P16" s="63"/>
      <c r="Q16" s="63"/>
      <c r="R16" s="63"/>
      <c r="S16" s="63"/>
      <c r="T16" s="63"/>
      <c r="U16" s="64"/>
      <c r="V16" s="65"/>
      <c r="W16" s="65"/>
      <c r="X16" s="65"/>
      <c r="Y16" s="65"/>
      <c r="Z16" s="66"/>
      <c r="AA16" s="65"/>
      <c r="AB16" s="65"/>
      <c r="AC16" s="65"/>
      <c r="AD16" s="65"/>
      <c r="AE16" s="65"/>
      <c r="AF16" s="65"/>
      <c r="AG16" s="65"/>
      <c r="AH16" s="65"/>
      <c r="AI16" s="65"/>
      <c r="AJ16" s="65"/>
      <c r="AK16" s="65"/>
      <c r="AL16" s="65"/>
      <c r="AM16" s="65"/>
      <c r="AN16" s="65"/>
      <c r="AO16" s="66"/>
      <c r="AP16" s="65"/>
      <c r="AQ16" s="65"/>
      <c r="AR16" s="65"/>
      <c r="AS16" s="65"/>
    </row>
    <row r="17" spans="1:45" s="62" customFormat="1" ht="24.95" customHeight="1">
      <c r="A17" s="285"/>
      <c r="B17" s="82"/>
      <c r="C17" s="718"/>
      <c r="D17" s="718"/>
      <c r="E17" s="718"/>
      <c r="F17" s="718"/>
      <c r="G17" s="718"/>
      <c r="H17" s="718"/>
      <c r="I17" s="718"/>
      <c r="J17" s="89"/>
      <c r="K17" s="89"/>
      <c r="L17" s="89"/>
      <c r="M17" s="95"/>
      <c r="O17" s="63"/>
      <c r="P17" s="63"/>
      <c r="Q17" s="63"/>
      <c r="R17" s="63"/>
      <c r="S17" s="63"/>
      <c r="T17" s="63"/>
      <c r="U17" s="64"/>
      <c r="V17" s="65"/>
      <c r="W17" s="65"/>
      <c r="X17" s="65"/>
      <c r="Y17" s="65"/>
      <c r="Z17" s="66"/>
      <c r="AA17" s="65"/>
      <c r="AB17" s="65"/>
      <c r="AC17" s="65"/>
      <c r="AD17" s="65"/>
      <c r="AE17" s="65"/>
      <c r="AF17" s="65"/>
      <c r="AG17" s="65"/>
      <c r="AH17" s="65"/>
      <c r="AI17" s="65"/>
      <c r="AJ17" s="65"/>
      <c r="AK17" s="65"/>
      <c r="AL17" s="65"/>
      <c r="AM17" s="65"/>
      <c r="AN17" s="65"/>
      <c r="AO17" s="66"/>
      <c r="AP17" s="65"/>
      <c r="AQ17" s="65"/>
      <c r="AR17" s="65"/>
      <c r="AS17" s="65"/>
    </row>
    <row r="18" spans="1:45" s="62" customFormat="1" ht="24.95" customHeight="1">
      <c r="A18" s="285"/>
      <c r="B18" s="82"/>
      <c r="C18" s="718"/>
      <c r="D18" s="718"/>
      <c r="E18" s="718"/>
      <c r="F18" s="718"/>
      <c r="G18" s="718"/>
      <c r="H18" s="718"/>
      <c r="I18" s="718"/>
      <c r="J18" s="89"/>
      <c r="K18" s="89"/>
      <c r="L18" s="89"/>
      <c r="M18" s="95"/>
      <c r="O18" s="63"/>
      <c r="P18" s="63"/>
      <c r="Q18" s="63"/>
      <c r="R18" s="63"/>
      <c r="S18" s="63"/>
      <c r="T18" s="63"/>
      <c r="U18" s="64"/>
      <c r="V18" s="65"/>
      <c r="W18" s="65"/>
      <c r="X18" s="65"/>
      <c r="Y18" s="65"/>
      <c r="Z18" s="66"/>
      <c r="AA18" s="65"/>
      <c r="AB18" s="65"/>
      <c r="AC18" s="65"/>
      <c r="AD18" s="65"/>
      <c r="AE18" s="65"/>
      <c r="AF18" s="65"/>
      <c r="AG18" s="65"/>
      <c r="AH18" s="65"/>
      <c r="AI18" s="65"/>
      <c r="AJ18" s="65"/>
      <c r="AK18" s="65"/>
      <c r="AL18" s="65"/>
      <c r="AM18" s="65"/>
      <c r="AN18" s="65"/>
      <c r="AO18" s="66"/>
      <c r="AP18" s="65"/>
      <c r="AQ18" s="65"/>
      <c r="AR18" s="65"/>
      <c r="AS18" s="65"/>
    </row>
    <row r="19" spans="1:45" s="62" customFormat="1" ht="24.95" customHeight="1">
      <c r="A19" s="285"/>
      <c r="B19" s="82"/>
      <c r="C19" s="718"/>
      <c r="D19" s="718"/>
      <c r="E19" s="718"/>
      <c r="F19" s="718"/>
      <c r="G19" s="718"/>
      <c r="H19" s="718"/>
      <c r="I19" s="718"/>
      <c r="J19" s="89"/>
      <c r="K19" s="89"/>
      <c r="L19" s="89"/>
      <c r="M19" s="95"/>
      <c r="O19" s="63"/>
      <c r="P19" s="63"/>
      <c r="Q19" s="63"/>
      <c r="R19" s="63"/>
      <c r="S19" s="63"/>
      <c r="T19" s="63"/>
      <c r="U19" s="64"/>
      <c r="V19" s="65"/>
      <c r="W19" s="65"/>
      <c r="X19" s="65"/>
      <c r="Y19" s="65"/>
      <c r="Z19" s="66"/>
      <c r="AA19" s="65"/>
      <c r="AB19" s="65"/>
      <c r="AC19" s="65"/>
      <c r="AD19" s="65"/>
      <c r="AE19" s="65"/>
      <c r="AF19" s="65"/>
      <c r="AG19" s="65"/>
      <c r="AH19" s="65"/>
      <c r="AI19" s="65"/>
      <c r="AJ19" s="65"/>
      <c r="AK19" s="65"/>
      <c r="AL19" s="65"/>
      <c r="AM19" s="65"/>
      <c r="AN19" s="65"/>
      <c r="AO19" s="66"/>
      <c r="AP19" s="65"/>
      <c r="AQ19" s="65"/>
      <c r="AR19" s="65"/>
      <c r="AS19" s="65"/>
    </row>
    <row r="20" spans="1:45" s="62" customFormat="1" ht="24.95" customHeight="1">
      <c r="A20" s="285"/>
      <c r="B20" s="82"/>
      <c r="C20" s="718"/>
      <c r="D20" s="718"/>
      <c r="E20" s="718"/>
      <c r="F20" s="718"/>
      <c r="G20" s="718"/>
      <c r="H20" s="718"/>
      <c r="I20" s="718"/>
      <c r="J20" s="89"/>
      <c r="K20" s="89"/>
      <c r="L20" s="89"/>
      <c r="M20" s="95"/>
      <c r="O20" s="63"/>
      <c r="P20" s="63"/>
      <c r="Q20" s="63"/>
      <c r="R20" s="63"/>
      <c r="S20" s="63"/>
      <c r="T20" s="63"/>
      <c r="U20" s="64"/>
      <c r="V20" s="65"/>
      <c r="W20" s="65"/>
      <c r="X20" s="65"/>
      <c r="Y20" s="65"/>
      <c r="Z20" s="66"/>
      <c r="AA20" s="65"/>
      <c r="AB20" s="65"/>
      <c r="AC20" s="65"/>
      <c r="AD20" s="65"/>
      <c r="AE20" s="65"/>
      <c r="AF20" s="65"/>
      <c r="AG20" s="65"/>
      <c r="AH20" s="65"/>
      <c r="AI20" s="65"/>
      <c r="AJ20" s="65"/>
      <c r="AK20" s="65"/>
      <c r="AL20" s="65"/>
      <c r="AM20" s="65"/>
      <c r="AN20" s="65"/>
      <c r="AO20" s="66"/>
      <c r="AP20" s="65"/>
      <c r="AQ20" s="65"/>
      <c r="AR20" s="65"/>
      <c r="AS20" s="65"/>
    </row>
    <row r="21" spans="1:45" s="62" customFormat="1" ht="24.95" customHeight="1">
      <c r="A21" s="285"/>
      <c r="B21" s="82"/>
      <c r="C21" s="718"/>
      <c r="D21" s="718"/>
      <c r="E21" s="718"/>
      <c r="F21" s="718"/>
      <c r="G21" s="718"/>
      <c r="H21" s="718"/>
      <c r="I21" s="718"/>
      <c r="J21" s="89"/>
      <c r="K21" s="89"/>
      <c r="L21" s="89"/>
      <c r="M21" s="95"/>
      <c r="O21" s="63"/>
      <c r="P21" s="63"/>
      <c r="Q21" s="63"/>
      <c r="R21" s="63"/>
      <c r="S21" s="63"/>
      <c r="T21" s="63"/>
      <c r="U21" s="64"/>
      <c r="V21" s="65"/>
      <c r="W21" s="65"/>
      <c r="X21" s="65"/>
      <c r="Y21" s="65"/>
      <c r="Z21" s="66"/>
      <c r="AA21" s="65"/>
      <c r="AB21" s="65"/>
      <c r="AC21" s="65"/>
      <c r="AD21" s="65"/>
      <c r="AE21" s="65"/>
      <c r="AF21" s="65"/>
      <c r="AG21" s="65"/>
      <c r="AH21" s="65"/>
      <c r="AI21" s="65"/>
      <c r="AJ21" s="65"/>
      <c r="AK21" s="65"/>
      <c r="AL21" s="65"/>
      <c r="AM21" s="65"/>
      <c r="AN21" s="65"/>
      <c r="AO21" s="66"/>
      <c r="AP21" s="65"/>
      <c r="AQ21" s="65"/>
      <c r="AR21" s="65"/>
      <c r="AS21" s="65"/>
    </row>
    <row r="22" spans="1:45" s="62" customFormat="1" ht="24.95" customHeight="1">
      <c r="A22" s="285"/>
      <c r="B22" s="82"/>
      <c r="C22" s="718"/>
      <c r="D22" s="718"/>
      <c r="E22" s="718"/>
      <c r="F22" s="718"/>
      <c r="G22" s="718"/>
      <c r="H22" s="718"/>
      <c r="I22" s="718"/>
      <c r="J22" s="89"/>
      <c r="K22" s="89"/>
      <c r="L22" s="89"/>
      <c r="M22" s="95"/>
      <c r="O22" s="63"/>
      <c r="P22" s="63"/>
      <c r="Q22" s="63"/>
      <c r="R22" s="63"/>
      <c r="S22" s="63"/>
      <c r="T22" s="63"/>
      <c r="U22" s="64"/>
      <c r="V22" s="65"/>
      <c r="W22" s="65"/>
      <c r="X22" s="65"/>
      <c r="Y22" s="65"/>
      <c r="Z22" s="66"/>
      <c r="AA22" s="65"/>
      <c r="AB22" s="65"/>
      <c r="AC22" s="65"/>
      <c r="AD22" s="65"/>
      <c r="AE22" s="65"/>
      <c r="AF22" s="65"/>
      <c r="AG22" s="65"/>
      <c r="AH22" s="65"/>
      <c r="AI22" s="65"/>
      <c r="AJ22" s="65"/>
      <c r="AK22" s="65"/>
      <c r="AL22" s="65"/>
      <c r="AM22" s="65"/>
      <c r="AN22" s="65"/>
      <c r="AO22" s="66"/>
      <c r="AP22" s="65"/>
      <c r="AQ22" s="65"/>
      <c r="AR22" s="65"/>
      <c r="AS22" s="65"/>
    </row>
    <row r="23" spans="1:45" s="62" customFormat="1" ht="24.95" customHeight="1">
      <c r="A23" s="285"/>
      <c r="B23" s="82"/>
      <c r="C23" s="718"/>
      <c r="D23" s="718"/>
      <c r="E23" s="718"/>
      <c r="F23" s="718"/>
      <c r="G23" s="718"/>
      <c r="H23" s="718"/>
      <c r="I23" s="718"/>
      <c r="J23" s="89"/>
      <c r="K23" s="89"/>
      <c r="L23" s="89"/>
      <c r="M23" s="95"/>
      <c r="O23" s="63"/>
      <c r="P23" s="63"/>
      <c r="Q23" s="63"/>
      <c r="R23" s="63"/>
      <c r="S23" s="63"/>
      <c r="T23" s="63"/>
      <c r="U23" s="64"/>
      <c r="V23" s="65"/>
      <c r="W23" s="65"/>
      <c r="X23" s="65"/>
      <c r="Y23" s="65"/>
      <c r="Z23" s="66"/>
      <c r="AA23" s="65"/>
      <c r="AB23" s="65"/>
      <c r="AC23" s="65"/>
      <c r="AD23" s="65"/>
      <c r="AE23" s="65"/>
      <c r="AF23" s="65"/>
      <c r="AG23" s="65"/>
      <c r="AH23" s="65"/>
      <c r="AI23" s="65"/>
      <c r="AJ23" s="65"/>
      <c r="AK23" s="65"/>
      <c r="AL23" s="65"/>
      <c r="AM23" s="65"/>
      <c r="AN23" s="65"/>
      <c r="AO23" s="66"/>
      <c r="AP23" s="65"/>
      <c r="AQ23" s="65"/>
      <c r="AR23" s="65"/>
      <c r="AS23" s="65"/>
    </row>
    <row r="24" spans="1:45" s="62" customFormat="1" ht="24.95" customHeight="1">
      <c r="A24" s="285"/>
      <c r="B24" s="82"/>
      <c r="C24" s="718"/>
      <c r="D24" s="718"/>
      <c r="E24" s="718"/>
      <c r="F24" s="718"/>
      <c r="G24" s="718"/>
      <c r="H24" s="718"/>
      <c r="I24" s="718"/>
      <c r="J24" s="89"/>
      <c r="K24" s="89"/>
      <c r="L24" s="89"/>
      <c r="M24" s="95"/>
      <c r="O24" s="63"/>
      <c r="P24" s="63"/>
      <c r="Q24" s="63"/>
      <c r="R24" s="63"/>
      <c r="S24" s="63"/>
      <c r="T24" s="63"/>
      <c r="U24" s="64"/>
      <c r="V24" s="65"/>
      <c r="W24" s="65"/>
      <c r="X24" s="65"/>
      <c r="Y24" s="65"/>
      <c r="Z24" s="66"/>
      <c r="AA24" s="65"/>
      <c r="AB24" s="65"/>
      <c r="AC24" s="65"/>
      <c r="AD24" s="65"/>
      <c r="AE24" s="65"/>
      <c r="AF24" s="65"/>
      <c r="AG24" s="65"/>
      <c r="AH24" s="65"/>
      <c r="AI24" s="65"/>
      <c r="AJ24" s="65"/>
      <c r="AK24" s="65"/>
      <c r="AL24" s="65"/>
      <c r="AM24" s="65"/>
      <c r="AN24" s="65"/>
      <c r="AO24" s="66"/>
      <c r="AP24" s="65"/>
      <c r="AQ24" s="65"/>
      <c r="AR24" s="65"/>
      <c r="AS24" s="65"/>
    </row>
    <row r="25" spans="1:45" s="62" customFormat="1" ht="24.95" customHeight="1">
      <c r="A25" s="285"/>
      <c r="B25" s="82"/>
      <c r="C25" s="718"/>
      <c r="D25" s="718"/>
      <c r="E25" s="718"/>
      <c r="F25" s="718"/>
      <c r="G25" s="718"/>
      <c r="H25" s="718"/>
      <c r="I25" s="718"/>
      <c r="J25" s="89"/>
      <c r="K25" s="89"/>
      <c r="L25" s="89"/>
      <c r="M25" s="95"/>
      <c r="O25" s="63"/>
      <c r="P25" s="63"/>
      <c r="Q25" s="63"/>
      <c r="R25" s="63"/>
      <c r="S25" s="63"/>
      <c r="T25" s="63"/>
      <c r="U25" s="64"/>
      <c r="V25" s="65"/>
      <c r="W25" s="65"/>
      <c r="X25" s="65"/>
      <c r="Y25" s="65"/>
      <c r="Z25" s="66"/>
      <c r="AA25" s="65"/>
      <c r="AB25" s="65"/>
      <c r="AC25" s="65"/>
      <c r="AD25" s="65"/>
      <c r="AE25" s="65"/>
      <c r="AF25" s="65"/>
      <c r="AG25" s="65"/>
      <c r="AH25" s="65"/>
      <c r="AI25" s="65"/>
      <c r="AJ25" s="65"/>
      <c r="AK25" s="65"/>
      <c r="AL25" s="65"/>
      <c r="AM25" s="65"/>
      <c r="AN25" s="65"/>
      <c r="AO25" s="66"/>
      <c r="AP25" s="65"/>
      <c r="AQ25" s="65"/>
      <c r="AR25" s="65"/>
      <c r="AS25" s="65"/>
    </row>
    <row r="26" spans="1:45" s="62" customFormat="1" ht="24.95" customHeight="1">
      <c r="A26" s="285"/>
      <c r="B26" s="82"/>
      <c r="C26" s="718"/>
      <c r="D26" s="718"/>
      <c r="E26" s="718"/>
      <c r="F26" s="718"/>
      <c r="G26" s="718"/>
      <c r="H26" s="718"/>
      <c r="I26" s="718"/>
      <c r="J26" s="89"/>
      <c r="K26" s="89"/>
      <c r="L26" s="89"/>
      <c r="M26" s="95"/>
      <c r="O26" s="63"/>
      <c r="P26" s="63"/>
      <c r="Q26" s="63"/>
      <c r="R26" s="63"/>
      <c r="S26" s="63"/>
      <c r="T26" s="63"/>
      <c r="U26" s="64"/>
      <c r="V26" s="65"/>
      <c r="W26" s="65"/>
      <c r="X26" s="65"/>
      <c r="Y26" s="65"/>
      <c r="Z26" s="66"/>
      <c r="AA26" s="65"/>
      <c r="AB26" s="65"/>
      <c r="AC26" s="65"/>
      <c r="AD26" s="65"/>
      <c r="AE26" s="65"/>
      <c r="AF26" s="65"/>
      <c r="AG26" s="65"/>
      <c r="AH26" s="65"/>
      <c r="AI26" s="65"/>
      <c r="AJ26" s="65"/>
      <c r="AK26" s="65"/>
      <c r="AL26" s="65"/>
      <c r="AM26" s="65"/>
      <c r="AN26" s="65"/>
      <c r="AO26" s="66"/>
      <c r="AP26" s="65"/>
      <c r="AQ26" s="65"/>
      <c r="AR26" s="65"/>
      <c r="AS26" s="65"/>
    </row>
    <row r="27" spans="1:45" s="62" customFormat="1" ht="24.95" customHeight="1">
      <c r="A27" s="285"/>
      <c r="B27" s="82"/>
      <c r="C27" s="718"/>
      <c r="D27" s="718"/>
      <c r="E27" s="718"/>
      <c r="F27" s="718"/>
      <c r="G27" s="718"/>
      <c r="H27" s="718"/>
      <c r="I27" s="718"/>
      <c r="J27" s="89"/>
      <c r="K27" s="89"/>
      <c r="L27" s="89"/>
      <c r="M27" s="95"/>
      <c r="O27" s="63"/>
      <c r="P27" s="63"/>
      <c r="Q27" s="63"/>
      <c r="R27" s="63"/>
      <c r="S27" s="63"/>
      <c r="T27" s="63"/>
      <c r="U27" s="64"/>
      <c r="V27" s="65"/>
      <c r="W27" s="65"/>
      <c r="X27" s="65"/>
      <c r="Y27" s="65"/>
      <c r="Z27" s="66"/>
      <c r="AA27" s="65"/>
      <c r="AB27" s="65"/>
      <c r="AC27" s="65"/>
      <c r="AD27" s="65"/>
      <c r="AE27" s="65"/>
      <c r="AF27" s="65"/>
      <c r="AG27" s="65"/>
      <c r="AH27" s="65"/>
      <c r="AI27" s="65"/>
      <c r="AJ27" s="65"/>
      <c r="AK27" s="65"/>
      <c r="AL27" s="65"/>
      <c r="AM27" s="65"/>
      <c r="AN27" s="65"/>
      <c r="AO27" s="66"/>
      <c r="AP27" s="65"/>
      <c r="AQ27" s="65"/>
      <c r="AR27" s="65"/>
      <c r="AS27" s="65"/>
    </row>
    <row r="28" spans="1:45" s="62" customFormat="1" ht="24.95" customHeight="1">
      <c r="A28" s="285"/>
      <c r="B28" s="82"/>
      <c r="C28" s="718"/>
      <c r="D28" s="718"/>
      <c r="E28" s="718"/>
      <c r="F28" s="718"/>
      <c r="G28" s="718"/>
      <c r="H28" s="718"/>
      <c r="I28" s="718"/>
      <c r="J28" s="89"/>
      <c r="K28" s="89"/>
      <c r="L28" s="89"/>
      <c r="M28" s="95"/>
      <c r="O28" s="63"/>
      <c r="P28" s="63"/>
      <c r="Q28" s="63"/>
      <c r="R28" s="63"/>
      <c r="S28" s="63"/>
      <c r="T28" s="63"/>
      <c r="U28" s="64"/>
      <c r="V28" s="65"/>
      <c r="W28" s="65"/>
      <c r="X28" s="65"/>
      <c r="Y28" s="65"/>
      <c r="Z28" s="66"/>
      <c r="AA28" s="65"/>
      <c r="AB28" s="65"/>
      <c r="AC28" s="65"/>
      <c r="AD28" s="65"/>
      <c r="AE28" s="65"/>
      <c r="AF28" s="65"/>
      <c r="AG28" s="65"/>
      <c r="AH28" s="65"/>
      <c r="AI28" s="65"/>
      <c r="AJ28" s="65"/>
      <c r="AK28" s="65"/>
      <c r="AL28" s="65"/>
      <c r="AM28" s="65"/>
      <c r="AN28" s="65"/>
      <c r="AO28" s="66"/>
      <c r="AP28" s="65"/>
      <c r="AQ28" s="65"/>
      <c r="AR28" s="65"/>
      <c r="AS28" s="65"/>
    </row>
    <row r="29" spans="1:45" s="62" customFormat="1" ht="24.95" customHeight="1">
      <c r="A29" s="285"/>
      <c r="B29" s="82"/>
      <c r="C29" s="718"/>
      <c r="D29" s="718"/>
      <c r="E29" s="718"/>
      <c r="F29" s="718"/>
      <c r="G29" s="718"/>
      <c r="H29" s="718"/>
      <c r="I29" s="718"/>
      <c r="J29" s="89"/>
      <c r="K29" s="89"/>
      <c r="L29" s="89"/>
      <c r="M29" s="95"/>
      <c r="O29" s="63"/>
      <c r="P29" s="63"/>
      <c r="Q29" s="63"/>
      <c r="R29" s="63"/>
      <c r="S29" s="63"/>
      <c r="T29" s="63"/>
      <c r="U29" s="64"/>
      <c r="V29" s="65"/>
      <c r="W29" s="65"/>
      <c r="X29" s="65"/>
      <c r="Y29" s="65"/>
      <c r="Z29" s="66"/>
      <c r="AA29" s="65"/>
      <c r="AB29" s="65"/>
      <c r="AC29" s="65"/>
      <c r="AD29" s="65"/>
      <c r="AE29" s="65"/>
      <c r="AF29" s="65"/>
      <c r="AG29" s="65"/>
      <c r="AH29" s="65"/>
      <c r="AI29" s="65"/>
      <c r="AJ29" s="65"/>
      <c r="AK29" s="65"/>
      <c r="AL29" s="65"/>
      <c r="AM29" s="65"/>
      <c r="AN29" s="65"/>
      <c r="AO29" s="66"/>
      <c r="AP29" s="65"/>
      <c r="AQ29" s="65"/>
      <c r="AR29" s="65"/>
      <c r="AS29" s="65"/>
    </row>
    <row r="30" spans="1:45" s="62" customFormat="1" ht="24.95" customHeight="1">
      <c r="A30" s="285"/>
      <c r="B30" s="82"/>
      <c r="C30" s="718"/>
      <c r="D30" s="718"/>
      <c r="E30" s="718"/>
      <c r="F30" s="718"/>
      <c r="G30" s="718"/>
      <c r="H30" s="718"/>
      <c r="I30" s="718"/>
      <c r="J30" s="89"/>
      <c r="K30" s="89"/>
      <c r="L30" s="89"/>
      <c r="M30" s="95"/>
      <c r="O30" s="63"/>
      <c r="P30" s="63"/>
      <c r="Q30" s="63"/>
      <c r="R30" s="63"/>
      <c r="S30" s="63"/>
      <c r="T30" s="63"/>
      <c r="U30" s="64"/>
      <c r="V30" s="65"/>
      <c r="W30" s="65"/>
      <c r="X30" s="65"/>
      <c r="Y30" s="65"/>
      <c r="Z30" s="66"/>
      <c r="AA30" s="65"/>
      <c r="AB30" s="65"/>
      <c r="AC30" s="65"/>
      <c r="AD30" s="65"/>
      <c r="AE30" s="65"/>
      <c r="AF30" s="65"/>
      <c r="AG30" s="65"/>
      <c r="AH30" s="65"/>
      <c r="AI30" s="65"/>
      <c r="AJ30" s="65"/>
      <c r="AK30" s="65"/>
      <c r="AL30" s="65"/>
      <c r="AM30" s="65"/>
      <c r="AN30" s="65"/>
      <c r="AO30" s="66"/>
      <c r="AP30" s="65"/>
      <c r="AQ30" s="65"/>
      <c r="AR30" s="65"/>
      <c r="AS30" s="65"/>
    </row>
    <row r="31" spans="1:45" s="62" customFormat="1" ht="24.95" customHeight="1">
      <c r="A31" s="285"/>
      <c r="B31" s="82"/>
      <c r="C31" s="89"/>
      <c r="D31" s="89"/>
      <c r="E31" s="89"/>
      <c r="F31" s="89"/>
      <c r="G31" s="89"/>
      <c r="H31" s="89"/>
      <c r="I31" s="89"/>
      <c r="J31" s="89"/>
      <c r="K31" s="89"/>
      <c r="L31" s="89"/>
      <c r="M31" s="95"/>
      <c r="O31" s="63"/>
      <c r="P31" s="63"/>
      <c r="Q31" s="63"/>
      <c r="R31" s="63"/>
      <c r="S31" s="63"/>
      <c r="T31" s="63"/>
      <c r="U31" s="64"/>
      <c r="V31" s="65"/>
      <c r="W31" s="65"/>
      <c r="X31" s="65"/>
      <c r="Y31" s="65"/>
      <c r="Z31" s="66"/>
      <c r="AA31" s="65"/>
      <c r="AB31" s="65"/>
      <c r="AC31" s="65"/>
      <c r="AD31" s="65"/>
      <c r="AE31" s="65"/>
      <c r="AF31" s="65"/>
      <c r="AG31" s="65"/>
      <c r="AH31" s="65"/>
      <c r="AI31" s="65"/>
      <c r="AJ31" s="65"/>
      <c r="AK31" s="65"/>
      <c r="AL31" s="65"/>
      <c r="AM31" s="65"/>
      <c r="AN31" s="65"/>
      <c r="AO31" s="66"/>
      <c r="AP31" s="65"/>
      <c r="AQ31" s="65"/>
      <c r="AR31" s="65"/>
      <c r="AS31" s="65"/>
    </row>
    <row r="32" spans="1:45" s="62" customFormat="1" ht="24.95" customHeight="1">
      <c r="A32" s="285"/>
      <c r="B32" s="82"/>
      <c r="C32" s="571" t="str">
        <f>Índice!D115</f>
        <v>GRI 203-2</v>
      </c>
      <c r="D32" s="892" t="str">
        <f>Índice!E115</f>
        <v>Impactos econômicos indiretos significativos</v>
      </c>
      <c r="E32" s="729"/>
      <c r="F32" s="729"/>
      <c r="G32" s="729"/>
      <c r="H32" s="729"/>
      <c r="I32" s="729"/>
      <c r="J32" s="89"/>
      <c r="K32" s="89"/>
      <c r="L32" s="89"/>
      <c r="M32" s="95"/>
      <c r="O32" s="63"/>
      <c r="P32" s="63"/>
      <c r="Q32" s="63"/>
      <c r="R32" s="63"/>
      <c r="S32" s="63"/>
      <c r="T32" s="63"/>
      <c r="U32" s="64"/>
      <c r="V32" s="65"/>
      <c r="W32" s="65"/>
      <c r="X32" s="65"/>
      <c r="Y32" s="65"/>
      <c r="Z32" s="66"/>
      <c r="AA32" s="65"/>
      <c r="AB32" s="65"/>
      <c r="AC32" s="65"/>
      <c r="AD32" s="65"/>
      <c r="AE32" s="65"/>
      <c r="AF32" s="65"/>
      <c r="AG32" s="65"/>
      <c r="AH32" s="65"/>
      <c r="AI32" s="65"/>
      <c r="AJ32" s="65"/>
      <c r="AK32" s="65"/>
      <c r="AL32" s="65"/>
      <c r="AM32" s="65"/>
      <c r="AN32" s="65"/>
      <c r="AO32" s="66"/>
      <c r="AP32" s="65"/>
      <c r="AQ32" s="65"/>
      <c r="AR32" s="65"/>
      <c r="AS32" s="65"/>
    </row>
    <row r="33" spans="1:46" s="62" customFormat="1" ht="24.95" customHeight="1">
      <c r="A33" s="94"/>
      <c r="B33" s="76"/>
      <c r="C33" s="734" t="s">
        <v>930</v>
      </c>
      <c r="D33" s="734"/>
      <c r="E33" s="734"/>
      <c r="F33" s="734"/>
      <c r="G33" s="734"/>
      <c r="H33" s="734"/>
      <c r="I33" s="734"/>
      <c r="J33" s="85"/>
      <c r="K33" s="85"/>
      <c r="L33" s="85"/>
      <c r="M33" s="73"/>
      <c r="N33" s="74"/>
      <c r="O33" s="75"/>
      <c r="P33" s="75"/>
      <c r="Q33" s="75"/>
      <c r="R33" s="75"/>
      <c r="S33" s="75"/>
      <c r="T33" s="75"/>
      <c r="U33" s="75"/>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1"/>
    </row>
    <row r="34" spans="1:46" s="62" customFormat="1" ht="24.95" customHeight="1">
      <c r="A34" s="98"/>
      <c r="B34" s="76"/>
      <c r="C34" s="711"/>
      <c r="D34" s="711"/>
      <c r="E34" s="711"/>
      <c r="F34" s="711"/>
      <c r="G34" s="711"/>
      <c r="H34" s="711"/>
      <c r="I34" s="711"/>
      <c r="J34" s="87"/>
      <c r="K34" s="87"/>
      <c r="L34" s="87"/>
      <c r="M34" s="77"/>
      <c r="N34" s="74"/>
      <c r="O34" s="75"/>
      <c r="P34" s="75"/>
      <c r="Q34" s="75"/>
      <c r="R34" s="75"/>
      <c r="S34" s="75"/>
      <c r="T34" s="75"/>
      <c r="U34" s="75"/>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1"/>
    </row>
    <row r="35" spans="1:46" s="62" customFormat="1" ht="24.95" customHeight="1">
      <c r="A35" s="98"/>
      <c r="B35" s="76"/>
      <c r="C35" s="711"/>
      <c r="D35" s="711"/>
      <c r="E35" s="711"/>
      <c r="F35" s="711"/>
      <c r="G35" s="711"/>
      <c r="H35" s="711"/>
      <c r="I35" s="711"/>
      <c r="J35" s="87"/>
      <c r="K35" s="87"/>
      <c r="L35" s="87"/>
      <c r="M35" s="77"/>
      <c r="N35" s="74"/>
      <c r="O35" s="75"/>
      <c r="P35" s="75"/>
      <c r="Q35" s="75"/>
      <c r="R35" s="75"/>
      <c r="S35" s="75"/>
      <c r="T35" s="75"/>
      <c r="U35" s="75"/>
      <c r="V35" s="68"/>
      <c r="W35" s="68"/>
      <c r="X35" s="68"/>
      <c r="Y35" s="68"/>
      <c r="Z35" s="68"/>
      <c r="AA35" s="68"/>
      <c r="AB35" s="68"/>
      <c r="AC35" s="68"/>
      <c r="AD35" s="68"/>
      <c r="AE35" s="68"/>
      <c r="AF35" s="68"/>
      <c r="AG35" s="68"/>
      <c r="AH35" s="68"/>
      <c r="AI35" s="68"/>
      <c r="AJ35" s="68"/>
      <c r="AK35" s="68"/>
      <c r="AL35" s="68"/>
      <c r="AM35" s="68"/>
      <c r="AN35" s="68"/>
      <c r="AO35" s="68"/>
      <c r="AP35" s="68"/>
      <c r="AQ35" s="68"/>
      <c r="AR35" s="68"/>
      <c r="AS35" s="68"/>
      <c r="AT35" s="61"/>
    </row>
    <row r="36" spans="1:46" s="62" customFormat="1" ht="24.95" customHeight="1">
      <c r="A36" s="98"/>
      <c r="B36" s="76"/>
      <c r="C36" s="711"/>
      <c r="D36" s="711"/>
      <c r="E36" s="711"/>
      <c r="F36" s="711"/>
      <c r="G36" s="711"/>
      <c r="H36" s="711"/>
      <c r="I36" s="711"/>
      <c r="J36" s="87"/>
      <c r="K36" s="87"/>
      <c r="L36" s="87"/>
      <c r="M36" s="77"/>
      <c r="N36" s="74"/>
      <c r="O36" s="75"/>
      <c r="P36" s="75"/>
      <c r="Q36" s="75"/>
      <c r="R36" s="75"/>
      <c r="S36" s="75"/>
      <c r="T36" s="75"/>
      <c r="U36" s="75"/>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1"/>
    </row>
    <row r="37" spans="1:46" s="62" customFormat="1" ht="24.95" customHeight="1">
      <c r="A37" s="98"/>
      <c r="B37" s="76"/>
      <c r="C37" s="711"/>
      <c r="D37" s="711"/>
      <c r="E37" s="711"/>
      <c r="F37" s="711"/>
      <c r="G37" s="711"/>
      <c r="H37" s="711"/>
      <c r="I37" s="711"/>
      <c r="J37" s="87"/>
      <c r="K37" s="87"/>
      <c r="L37" s="87"/>
      <c r="M37" s="77"/>
      <c r="N37" s="74"/>
      <c r="O37" s="75"/>
      <c r="P37" s="75"/>
      <c r="Q37" s="75"/>
      <c r="R37" s="75"/>
      <c r="S37" s="75"/>
      <c r="T37" s="75"/>
      <c r="U37" s="75"/>
      <c r="V37" s="68"/>
      <c r="W37" s="68"/>
      <c r="X37" s="68"/>
      <c r="Y37" s="68"/>
      <c r="Z37" s="68"/>
      <c r="AA37" s="68"/>
      <c r="AB37" s="68"/>
      <c r="AC37" s="68"/>
      <c r="AD37" s="68"/>
      <c r="AE37" s="68"/>
      <c r="AF37" s="68"/>
      <c r="AG37" s="68"/>
      <c r="AH37" s="68"/>
      <c r="AI37" s="68"/>
      <c r="AJ37" s="68"/>
      <c r="AK37" s="68"/>
      <c r="AL37" s="68"/>
      <c r="AM37" s="68"/>
      <c r="AN37" s="68"/>
      <c r="AO37" s="68"/>
      <c r="AP37" s="68"/>
      <c r="AQ37" s="68"/>
      <c r="AR37" s="68"/>
      <c r="AS37" s="68"/>
      <c r="AT37" s="61"/>
    </row>
    <row r="38" spans="1:46" s="62" customFormat="1" ht="24.95" customHeight="1">
      <c r="A38" s="96"/>
      <c r="B38" s="76"/>
      <c r="C38" s="711"/>
      <c r="D38" s="711"/>
      <c r="E38" s="711"/>
      <c r="F38" s="711"/>
      <c r="G38" s="711"/>
      <c r="H38" s="711"/>
      <c r="I38" s="711"/>
      <c r="J38" s="87"/>
      <c r="K38" s="87"/>
      <c r="L38" s="87"/>
      <c r="M38" s="77"/>
      <c r="N38" s="74"/>
      <c r="O38" s="75"/>
      <c r="P38" s="75"/>
      <c r="Q38" s="75"/>
      <c r="R38" s="75"/>
      <c r="S38" s="75"/>
      <c r="T38" s="75"/>
      <c r="U38" s="75"/>
      <c r="V38" s="68"/>
      <c r="W38" s="68"/>
      <c r="X38" s="68"/>
      <c r="Y38" s="68"/>
      <c r="Z38" s="68"/>
      <c r="AA38" s="68"/>
      <c r="AB38" s="68"/>
      <c r="AC38" s="68"/>
      <c r="AD38" s="68"/>
      <c r="AE38" s="68"/>
      <c r="AF38" s="68"/>
      <c r="AG38" s="68"/>
      <c r="AH38" s="68"/>
      <c r="AI38" s="68"/>
      <c r="AJ38" s="68"/>
      <c r="AK38" s="68"/>
      <c r="AL38" s="68"/>
      <c r="AM38" s="68"/>
      <c r="AN38" s="68"/>
      <c r="AO38" s="68"/>
      <c r="AP38" s="68"/>
      <c r="AQ38" s="68"/>
      <c r="AR38" s="68"/>
      <c r="AS38" s="68"/>
      <c r="AT38" s="61"/>
    </row>
    <row r="39" spans="1:46" s="62" customFormat="1" ht="24.95" customHeight="1">
      <c r="A39" s="96"/>
      <c r="B39" s="76"/>
      <c r="C39" s="711"/>
      <c r="D39" s="711"/>
      <c r="E39" s="711"/>
      <c r="F39" s="711"/>
      <c r="G39" s="711"/>
      <c r="H39" s="711"/>
      <c r="I39" s="711"/>
      <c r="J39" s="87"/>
      <c r="K39" s="87"/>
      <c r="L39" s="87"/>
      <c r="M39" s="77"/>
      <c r="N39" s="74"/>
      <c r="O39" s="75"/>
      <c r="P39" s="75"/>
      <c r="Q39" s="75"/>
      <c r="R39" s="75"/>
      <c r="S39" s="75"/>
      <c r="T39" s="75"/>
      <c r="U39" s="75"/>
      <c r="V39" s="68"/>
      <c r="W39" s="68"/>
      <c r="X39" s="68"/>
      <c r="Y39" s="68"/>
      <c r="Z39" s="68"/>
      <c r="AA39" s="68"/>
      <c r="AB39" s="68"/>
      <c r="AC39" s="68"/>
      <c r="AD39" s="68"/>
      <c r="AE39" s="68"/>
      <c r="AF39" s="68"/>
      <c r="AG39" s="68"/>
      <c r="AH39" s="68"/>
      <c r="AI39" s="68"/>
      <c r="AJ39" s="68"/>
      <c r="AK39" s="68"/>
      <c r="AL39" s="68"/>
      <c r="AM39" s="68"/>
      <c r="AN39" s="68"/>
      <c r="AO39" s="68"/>
      <c r="AP39" s="68"/>
      <c r="AQ39" s="68"/>
      <c r="AR39" s="68"/>
      <c r="AS39" s="68"/>
      <c r="AT39" s="61"/>
    </row>
    <row r="40" spans="1:46" s="62" customFormat="1" ht="24.95" customHeight="1">
      <c r="A40" s="96"/>
      <c r="B40" s="76"/>
      <c r="C40" s="711"/>
      <c r="D40" s="711"/>
      <c r="E40" s="711"/>
      <c r="F40" s="711"/>
      <c r="G40" s="711"/>
      <c r="H40" s="711"/>
      <c r="I40" s="711"/>
      <c r="J40" s="87"/>
      <c r="K40" s="87"/>
      <c r="L40" s="87"/>
      <c r="M40" s="78"/>
      <c r="N40" s="79"/>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1"/>
    </row>
    <row r="41" spans="1:46" s="62" customFormat="1" ht="24.95" customHeight="1">
      <c r="A41" s="96"/>
      <c r="B41" s="76"/>
      <c r="C41" s="713"/>
      <c r="D41" s="713"/>
      <c r="E41" s="713"/>
      <c r="F41" s="713"/>
      <c r="G41" s="713"/>
      <c r="H41" s="713"/>
      <c r="I41" s="713"/>
      <c r="J41" s="92"/>
      <c r="K41" s="92"/>
      <c r="L41" s="92"/>
      <c r="M41" s="80"/>
      <c r="N41" s="79"/>
      <c r="O41" s="81"/>
      <c r="P41" s="68"/>
      <c r="Q41" s="68"/>
      <c r="R41" s="68"/>
      <c r="S41" s="68"/>
      <c r="T41" s="68"/>
      <c r="U41" s="68"/>
      <c r="V41" s="68"/>
      <c r="W41" s="68"/>
      <c r="X41" s="68"/>
      <c r="Y41" s="68"/>
      <c r="Z41" s="68"/>
      <c r="AA41" s="68"/>
      <c r="AB41" s="68"/>
      <c r="AC41" s="68"/>
      <c r="AD41" s="68"/>
      <c r="AE41" s="68"/>
      <c r="AF41" s="68"/>
      <c r="AG41" s="68"/>
      <c r="AH41" s="68"/>
      <c r="AI41" s="68"/>
      <c r="AJ41" s="68"/>
      <c r="AK41" s="68"/>
      <c r="AL41" s="68"/>
      <c r="AM41" s="68"/>
      <c r="AN41" s="68"/>
      <c r="AO41" s="68"/>
      <c r="AP41" s="68"/>
      <c r="AQ41" s="68"/>
      <c r="AR41" s="68"/>
      <c r="AS41" s="68"/>
      <c r="AT41" s="61"/>
    </row>
    <row r="42" spans="1:46" s="62" customFormat="1" ht="24.95" customHeight="1">
      <c r="A42" s="96"/>
      <c r="B42" s="76"/>
      <c r="C42" s="571" t="str">
        <f>Índice!D116</f>
        <v>GRI 411-1</v>
      </c>
      <c r="D42" s="892" t="str">
        <f>Índice!E116</f>
        <v>Casos de violação de direitos de povos indígenas</v>
      </c>
      <c r="E42" s="729"/>
      <c r="F42" s="729"/>
      <c r="G42" s="729"/>
      <c r="H42" s="729"/>
      <c r="I42" s="729"/>
      <c r="J42" s="68"/>
      <c r="K42" s="68"/>
      <c r="L42" s="68"/>
      <c r="M42" s="68"/>
      <c r="N42" s="68"/>
    </row>
    <row r="43" spans="1:46" s="62" customFormat="1" ht="24.95" customHeight="1">
      <c r="A43" s="96"/>
      <c r="B43" s="76"/>
      <c r="C43" s="734" t="s">
        <v>304</v>
      </c>
      <c r="D43" s="734"/>
      <c r="E43" s="734"/>
      <c r="F43" s="734"/>
      <c r="G43" s="734"/>
      <c r="H43" s="734"/>
      <c r="I43" s="734"/>
      <c r="J43" s="85"/>
      <c r="K43" s="85"/>
      <c r="L43" s="85"/>
      <c r="M43" s="73"/>
    </row>
    <row r="44" spans="1:46" s="62" customFormat="1" ht="24.95" customHeight="1">
      <c r="A44" s="96"/>
      <c r="B44" s="76"/>
      <c r="C44" s="711"/>
      <c r="D44" s="711"/>
      <c r="E44" s="711"/>
      <c r="F44" s="711"/>
      <c r="G44" s="711"/>
      <c r="H44" s="711"/>
      <c r="I44" s="711"/>
      <c r="J44" s="87"/>
      <c r="K44" s="87"/>
      <c r="L44" s="87"/>
      <c r="M44" s="77"/>
    </row>
    <row r="45" spans="1:46" s="62" customFormat="1" ht="24.95" customHeight="1">
      <c r="A45" s="96"/>
      <c r="B45" s="76"/>
      <c r="C45" s="711"/>
      <c r="D45" s="711"/>
      <c r="E45" s="711"/>
      <c r="F45" s="711"/>
      <c r="G45" s="711"/>
      <c r="H45" s="711"/>
      <c r="I45" s="711"/>
      <c r="J45" s="87"/>
      <c r="K45" s="87"/>
      <c r="L45" s="87"/>
      <c r="M45" s="77"/>
    </row>
    <row r="46" spans="1:46" s="62" customFormat="1" ht="24.95" customHeight="1">
      <c r="A46" s="96"/>
      <c r="B46" s="76"/>
      <c r="C46" s="711"/>
      <c r="D46" s="711"/>
      <c r="E46" s="711"/>
      <c r="F46" s="711"/>
      <c r="G46" s="711"/>
      <c r="H46" s="711"/>
      <c r="I46" s="711"/>
      <c r="J46" s="87"/>
      <c r="K46" s="87"/>
      <c r="L46" s="87"/>
      <c r="M46" s="77"/>
    </row>
    <row r="47" spans="1:46" s="62" customFormat="1" ht="24.95" customHeight="1">
      <c r="A47" s="96"/>
      <c r="B47" s="76"/>
      <c r="C47" s="711"/>
      <c r="D47" s="711"/>
      <c r="E47" s="711"/>
      <c r="F47" s="711"/>
      <c r="G47" s="711"/>
      <c r="H47" s="711"/>
      <c r="I47" s="711"/>
      <c r="J47" s="87"/>
      <c r="K47" s="87"/>
      <c r="L47" s="87"/>
      <c r="M47" s="77"/>
    </row>
    <row r="48" spans="1:46" s="62" customFormat="1" ht="24.95" customHeight="1">
      <c r="A48" s="96"/>
      <c r="B48" s="76"/>
      <c r="C48" s="87"/>
      <c r="D48" s="87"/>
      <c r="E48" s="87"/>
      <c r="F48" s="87"/>
      <c r="G48" s="87"/>
      <c r="H48" s="87"/>
      <c r="I48" s="87"/>
      <c r="J48" s="87"/>
      <c r="K48" s="87"/>
      <c r="L48" s="87"/>
      <c r="M48" s="77"/>
    </row>
    <row r="49" spans="1:13" s="62" customFormat="1" ht="24.95" customHeight="1">
      <c r="A49" s="96"/>
      <c r="B49" s="76"/>
      <c r="C49" s="571" t="str">
        <f>Índice!D117</f>
        <v>GRI 413-1</v>
      </c>
      <c r="D49" s="892" t="str">
        <f>Índice!E117</f>
        <v>Operações com engajamento, avaliação de impacto e programas de desenvolvimento voltados à comunidade local</v>
      </c>
      <c r="E49" s="729"/>
      <c r="F49" s="729"/>
      <c r="G49" s="729"/>
      <c r="H49" s="729"/>
      <c r="I49" s="729"/>
      <c r="J49" s="87"/>
      <c r="K49" s="87"/>
      <c r="L49" s="87"/>
      <c r="M49" s="77"/>
    </row>
    <row r="50" spans="1:13" s="62" customFormat="1" ht="24.95" customHeight="1">
      <c r="A50" s="96"/>
      <c r="B50" s="60"/>
      <c r="C50" s="734" t="s">
        <v>305</v>
      </c>
      <c r="D50" s="734"/>
      <c r="E50" s="734"/>
      <c r="F50" s="734"/>
      <c r="G50" s="734"/>
      <c r="H50" s="734"/>
      <c r="I50" s="734"/>
      <c r="J50" s="85"/>
      <c r="K50" s="85"/>
      <c r="L50" s="85"/>
      <c r="M50" s="73"/>
    </row>
    <row r="51" spans="1:13" s="62" customFormat="1" ht="24.95" customHeight="1">
      <c r="A51" s="96"/>
      <c r="B51" s="60"/>
      <c r="C51" s="711"/>
      <c r="D51" s="711"/>
      <c r="E51" s="711"/>
      <c r="F51" s="711"/>
      <c r="G51" s="711"/>
      <c r="H51" s="711"/>
      <c r="I51" s="711"/>
      <c r="J51" s="87"/>
      <c r="K51" s="87"/>
      <c r="L51" s="87"/>
      <c r="M51" s="77"/>
    </row>
    <row r="52" spans="1:13" s="62" customFormat="1" ht="24.95" customHeight="1">
      <c r="A52" s="96"/>
      <c r="B52" s="60"/>
      <c r="C52" s="711"/>
      <c r="D52" s="711"/>
      <c r="E52" s="711"/>
      <c r="F52" s="711"/>
      <c r="G52" s="711"/>
      <c r="H52" s="711"/>
      <c r="I52" s="711"/>
      <c r="J52" s="87"/>
      <c r="K52" s="87"/>
      <c r="L52" s="87"/>
      <c r="M52" s="77"/>
    </row>
    <row r="53" spans="1:13" s="62" customFormat="1" ht="24.95" customHeight="1">
      <c r="A53" s="96"/>
      <c r="B53" s="82"/>
      <c r="C53" s="711"/>
      <c r="D53" s="711"/>
      <c r="E53" s="711"/>
      <c r="F53" s="711"/>
      <c r="G53" s="711"/>
      <c r="H53" s="711"/>
      <c r="I53" s="711"/>
      <c r="J53" s="87"/>
      <c r="K53" s="87"/>
      <c r="L53" s="87"/>
      <c r="M53" s="77"/>
    </row>
    <row r="54" spans="1:13" s="62" customFormat="1" ht="24.95" customHeight="1">
      <c r="A54" s="94"/>
      <c r="B54" s="60"/>
      <c r="C54" s="87"/>
      <c r="D54" s="87"/>
      <c r="E54" s="87"/>
      <c r="F54" s="87"/>
      <c r="G54" s="87"/>
      <c r="H54" s="87"/>
      <c r="I54" s="87"/>
      <c r="J54" s="87"/>
      <c r="K54" s="87"/>
      <c r="L54" s="87"/>
      <c r="M54" s="77"/>
    </row>
    <row r="55" spans="1:13" s="62" customFormat="1" ht="24.95" customHeight="1">
      <c r="A55" s="96"/>
      <c r="B55" s="60"/>
      <c r="C55" s="571" t="str">
        <f>Índice!D118</f>
        <v>GRI 413-2</v>
      </c>
      <c r="D55" s="892" t="str">
        <f>Índice!E118</f>
        <v>Operações com impactos negativos significativos reais ou potenciais nas comunidades locais</v>
      </c>
      <c r="E55" s="729"/>
      <c r="F55" s="729"/>
      <c r="G55" s="729"/>
      <c r="H55" s="729"/>
      <c r="I55" s="729"/>
      <c r="J55" s="87"/>
      <c r="K55" s="87"/>
      <c r="L55" s="87"/>
      <c r="M55" s="77"/>
    </row>
    <row r="56" spans="1:13" s="62" customFormat="1" ht="24.95" customHeight="1">
      <c r="A56" s="96"/>
      <c r="B56" s="76"/>
      <c r="C56" s="734" t="s">
        <v>306</v>
      </c>
      <c r="D56" s="734"/>
      <c r="E56" s="734"/>
      <c r="F56" s="734"/>
      <c r="G56" s="734"/>
      <c r="H56" s="734"/>
      <c r="I56" s="734"/>
      <c r="J56" s="85"/>
      <c r="K56" s="85"/>
      <c r="L56" s="85"/>
      <c r="M56" s="73"/>
    </row>
    <row r="57" spans="1:13" s="62" customFormat="1" ht="24.95" customHeight="1">
      <c r="A57" s="96"/>
      <c r="B57" s="76"/>
      <c r="C57" s="711"/>
      <c r="D57" s="711"/>
      <c r="E57" s="711"/>
      <c r="F57" s="711"/>
      <c r="G57" s="711"/>
      <c r="H57" s="711"/>
      <c r="I57" s="711"/>
      <c r="J57" s="87"/>
      <c r="K57" s="87"/>
      <c r="L57" s="87"/>
      <c r="M57" s="77"/>
    </row>
    <row r="58" spans="1:13" s="62" customFormat="1" ht="24.95" customHeight="1">
      <c r="A58" s="96"/>
      <c r="B58" s="76"/>
      <c r="C58" s="711"/>
      <c r="D58" s="711"/>
      <c r="E58" s="711"/>
      <c r="F58" s="711"/>
      <c r="G58" s="711"/>
      <c r="H58" s="711"/>
      <c r="I58" s="711"/>
      <c r="J58" s="87"/>
      <c r="K58" s="87"/>
      <c r="L58" s="87"/>
      <c r="M58" s="77"/>
    </row>
    <row r="59" spans="1:13" s="62" customFormat="1" ht="24.95" customHeight="1">
      <c r="A59" s="96"/>
      <c r="B59" s="76"/>
      <c r="C59" s="711"/>
      <c r="D59" s="711"/>
      <c r="E59" s="711"/>
      <c r="F59" s="711"/>
      <c r="G59" s="711"/>
      <c r="H59" s="711"/>
      <c r="I59" s="711"/>
      <c r="J59" s="87"/>
      <c r="K59" s="87"/>
      <c r="L59" s="87"/>
      <c r="M59" s="77"/>
    </row>
    <row r="60" spans="1:13" s="62" customFormat="1" ht="24.95" customHeight="1">
      <c r="A60" s="96"/>
      <c r="B60" s="76"/>
      <c r="C60" s="711"/>
      <c r="D60" s="711"/>
      <c r="E60" s="711"/>
      <c r="F60" s="711"/>
      <c r="G60" s="711"/>
      <c r="H60" s="711"/>
      <c r="I60" s="711"/>
      <c r="J60" s="87"/>
      <c r="K60" s="87"/>
      <c r="L60" s="87"/>
      <c r="M60" s="77"/>
    </row>
    <row r="61" spans="1:13" s="62" customFormat="1" ht="24.95" customHeight="1">
      <c r="A61" s="96"/>
      <c r="B61" s="76"/>
      <c r="C61" s="711"/>
      <c r="D61" s="711"/>
      <c r="E61" s="711"/>
      <c r="F61" s="711"/>
      <c r="G61" s="711"/>
      <c r="H61" s="711"/>
      <c r="I61" s="711"/>
      <c r="J61" s="87"/>
      <c r="K61" s="87"/>
      <c r="L61" s="87"/>
      <c r="M61" s="77"/>
    </row>
    <row r="62" spans="1:13" s="62" customFormat="1" ht="24.95" customHeight="1">
      <c r="A62" s="96"/>
      <c r="B62" s="76"/>
      <c r="C62" s="711"/>
      <c r="D62" s="711"/>
      <c r="E62" s="711"/>
      <c r="F62" s="711"/>
      <c r="G62" s="711"/>
      <c r="H62" s="711"/>
      <c r="I62" s="711"/>
      <c r="J62" s="87"/>
      <c r="K62" s="87"/>
      <c r="L62" s="87"/>
      <c r="M62" s="77"/>
    </row>
    <row r="63" spans="1:13" s="62" customFormat="1" ht="24.95" customHeight="1">
      <c r="A63" s="96"/>
      <c r="B63" s="76"/>
      <c r="C63" s="711"/>
      <c r="D63" s="711"/>
      <c r="E63" s="711"/>
      <c r="F63" s="711"/>
      <c r="G63" s="711"/>
      <c r="H63" s="711"/>
      <c r="I63" s="711"/>
      <c r="J63" s="87"/>
      <c r="K63" s="87"/>
      <c r="L63" s="87"/>
      <c r="M63" s="77"/>
    </row>
    <row r="64" spans="1:13" s="62" customFormat="1" ht="24.95" customHeight="1">
      <c r="A64" s="96"/>
      <c r="B64" s="76"/>
      <c r="C64" s="711"/>
      <c r="D64" s="711"/>
      <c r="E64" s="711"/>
      <c r="F64" s="711"/>
      <c r="G64" s="711"/>
      <c r="H64" s="711"/>
      <c r="I64" s="711"/>
      <c r="J64" s="87"/>
      <c r="K64" s="87"/>
      <c r="L64" s="87"/>
      <c r="M64" s="77"/>
    </row>
    <row r="65" spans="1:13" s="62" customFormat="1" ht="24.95" customHeight="1">
      <c r="A65" s="96"/>
      <c r="B65" s="76"/>
      <c r="C65" s="87"/>
      <c r="D65" s="87"/>
      <c r="E65" s="87"/>
      <c r="F65" s="87"/>
      <c r="G65" s="87"/>
      <c r="H65" s="87"/>
      <c r="I65" s="87"/>
      <c r="J65" s="87"/>
      <c r="K65" s="87"/>
      <c r="L65" s="87"/>
      <c r="M65" s="77"/>
    </row>
    <row r="66" spans="1:13" s="62" customFormat="1" ht="24.95" customHeight="1">
      <c r="A66" s="96"/>
      <c r="B66" s="76"/>
      <c r="C66" s="571" t="str">
        <f>Índice!D119</f>
        <v>GRI EU20</v>
      </c>
      <c r="D66" s="892" t="str">
        <f>Índice!E119</f>
        <v>Abordagem para gestão de impactos de deslocamento</v>
      </c>
      <c r="E66" s="729"/>
      <c r="F66" s="729"/>
      <c r="G66" s="729"/>
      <c r="H66" s="729"/>
      <c r="I66" s="729"/>
      <c r="J66" s="87"/>
      <c r="K66" s="87"/>
      <c r="L66" s="87"/>
      <c r="M66" s="77"/>
    </row>
    <row r="67" spans="1:13" s="62" customFormat="1" ht="24.95" customHeight="1">
      <c r="A67" s="285"/>
      <c r="B67" s="186"/>
      <c r="C67" s="734" t="s">
        <v>307</v>
      </c>
      <c r="D67" s="734"/>
      <c r="E67" s="734"/>
      <c r="F67" s="734"/>
      <c r="G67" s="734"/>
      <c r="H67" s="734"/>
      <c r="I67" s="734"/>
      <c r="J67" s="85"/>
      <c r="K67" s="85"/>
      <c r="L67" s="85"/>
      <c r="M67" s="73"/>
    </row>
    <row r="68" spans="1:13" s="62" customFormat="1" ht="24.95" customHeight="1">
      <c r="A68" s="285"/>
      <c r="B68" s="186"/>
      <c r="C68" s="711"/>
      <c r="D68" s="711"/>
      <c r="E68" s="711"/>
      <c r="F68" s="711"/>
      <c r="G68" s="711"/>
      <c r="H68" s="711"/>
      <c r="I68" s="711"/>
      <c r="J68" s="87"/>
      <c r="K68" s="87"/>
      <c r="L68" s="87"/>
      <c r="M68" s="77"/>
    </row>
    <row r="69" spans="1:13" s="62" customFormat="1" ht="24.95" customHeight="1">
      <c r="A69" s="285"/>
      <c r="B69" s="186"/>
      <c r="C69" s="711"/>
      <c r="D69" s="711"/>
      <c r="E69" s="711"/>
      <c r="F69" s="711"/>
      <c r="G69" s="711"/>
      <c r="H69" s="711"/>
      <c r="I69" s="711"/>
      <c r="J69" s="87"/>
      <c r="K69" s="87"/>
      <c r="L69" s="87"/>
      <c r="M69" s="77"/>
    </row>
    <row r="70" spans="1:13" s="62" customFormat="1" ht="24.95" customHeight="1">
      <c r="A70" s="285"/>
      <c r="B70" s="76"/>
      <c r="C70" s="711"/>
      <c r="D70" s="711"/>
      <c r="E70" s="711"/>
      <c r="F70" s="711"/>
      <c r="G70" s="711"/>
      <c r="H70" s="711"/>
      <c r="I70" s="711"/>
      <c r="J70" s="87"/>
      <c r="K70" s="87"/>
      <c r="L70" s="87"/>
      <c r="M70" s="77"/>
    </row>
    <row r="71" spans="1:13" s="62" customFormat="1" ht="24.95" customHeight="1">
      <c r="A71" s="285"/>
      <c r="B71" s="76"/>
      <c r="C71" s="711"/>
      <c r="D71" s="711"/>
      <c r="E71" s="711"/>
      <c r="F71" s="711"/>
      <c r="G71" s="711"/>
      <c r="H71" s="711"/>
      <c r="I71" s="711"/>
      <c r="J71" s="87"/>
      <c r="K71" s="87"/>
      <c r="L71" s="87"/>
      <c r="M71" s="77"/>
    </row>
    <row r="72" spans="1:13" s="62" customFormat="1" ht="24.95" customHeight="1">
      <c r="A72" s="285"/>
      <c r="B72" s="76"/>
      <c r="C72" s="711"/>
      <c r="D72" s="711"/>
      <c r="E72" s="711"/>
      <c r="F72" s="711"/>
      <c r="G72" s="711"/>
      <c r="H72" s="711"/>
      <c r="I72" s="711"/>
      <c r="J72" s="87"/>
      <c r="K72" s="87"/>
      <c r="L72" s="87"/>
      <c r="M72" s="77"/>
    </row>
    <row r="73" spans="1:13" s="62" customFormat="1" ht="24.95" customHeight="1">
      <c r="A73" s="285"/>
      <c r="B73" s="76"/>
      <c r="C73" s="711"/>
      <c r="D73" s="711"/>
      <c r="E73" s="711"/>
      <c r="F73" s="711"/>
      <c r="G73" s="711"/>
      <c r="H73" s="711"/>
      <c r="I73" s="711"/>
      <c r="J73" s="87"/>
      <c r="K73" s="87"/>
      <c r="L73" s="87"/>
      <c r="M73" s="77"/>
    </row>
    <row r="74" spans="1:13" s="62" customFormat="1" ht="24.95" customHeight="1">
      <c r="A74" s="285"/>
      <c r="B74" s="76"/>
      <c r="C74" s="711"/>
      <c r="D74" s="711"/>
      <c r="E74" s="711"/>
      <c r="F74" s="711"/>
      <c r="G74" s="711"/>
      <c r="H74" s="711"/>
      <c r="I74" s="711"/>
      <c r="J74" s="87"/>
      <c r="K74" s="87"/>
      <c r="L74" s="87"/>
      <c r="M74" s="77"/>
    </row>
    <row r="75" spans="1:13" s="62" customFormat="1" ht="24.95" customHeight="1">
      <c r="A75" s="285"/>
      <c r="B75" s="186"/>
      <c r="C75" s="711"/>
      <c r="D75" s="711"/>
      <c r="E75" s="711"/>
      <c r="F75" s="711"/>
      <c r="G75" s="711"/>
      <c r="H75" s="711"/>
      <c r="I75" s="711"/>
      <c r="J75" s="87"/>
      <c r="K75" s="87"/>
      <c r="L75" s="87"/>
      <c r="M75" s="77"/>
    </row>
    <row r="76" spans="1:13" s="62" customFormat="1" ht="24.95" customHeight="1">
      <c r="A76" s="285"/>
      <c r="B76" s="76"/>
      <c r="C76" s="711"/>
      <c r="D76" s="711"/>
      <c r="E76" s="711"/>
      <c r="F76" s="711"/>
      <c r="G76" s="711"/>
      <c r="H76" s="711"/>
      <c r="I76" s="711"/>
      <c r="J76" s="87"/>
      <c r="K76" s="87"/>
      <c r="L76" s="87"/>
      <c r="M76" s="77"/>
    </row>
    <row r="77" spans="1:13" s="62" customFormat="1" ht="24.95" customHeight="1">
      <c r="A77" s="285"/>
      <c r="B77" s="76"/>
      <c r="C77" s="711"/>
      <c r="D77" s="711"/>
      <c r="E77" s="711"/>
      <c r="F77" s="711"/>
      <c r="G77" s="711"/>
      <c r="H77" s="711"/>
      <c r="I77" s="711"/>
      <c r="J77" s="87"/>
      <c r="K77" s="87"/>
      <c r="L77" s="87"/>
      <c r="M77" s="77"/>
    </row>
    <row r="78" spans="1:13" s="62" customFormat="1" ht="24.95" customHeight="1">
      <c r="A78" s="285"/>
      <c r="B78" s="76"/>
      <c r="C78" s="711"/>
      <c r="D78" s="711"/>
      <c r="E78" s="711"/>
      <c r="F78" s="711"/>
      <c r="G78" s="711"/>
      <c r="H78" s="711"/>
      <c r="I78" s="711"/>
      <c r="J78" s="87"/>
      <c r="K78" s="87"/>
      <c r="L78" s="87"/>
      <c r="M78" s="77"/>
    </row>
    <row r="79" spans="1:13" s="62" customFormat="1" ht="24.95" customHeight="1">
      <c r="A79" s="285"/>
      <c r="B79" s="76"/>
      <c r="C79" s="711"/>
      <c r="D79" s="711"/>
      <c r="E79" s="711"/>
      <c r="F79" s="711"/>
      <c r="G79" s="711"/>
      <c r="H79" s="711"/>
      <c r="I79" s="711"/>
      <c r="J79" s="87"/>
      <c r="K79" s="87"/>
      <c r="L79" s="87"/>
      <c r="M79" s="77"/>
    </row>
    <row r="80" spans="1:13" s="62" customFormat="1" ht="24.95" customHeight="1">
      <c r="A80" s="285"/>
      <c r="B80" s="76"/>
      <c r="C80" s="50"/>
      <c r="D80" s="50"/>
      <c r="E80" s="50"/>
      <c r="F80" s="50"/>
      <c r="G80" s="50"/>
      <c r="H80" s="50"/>
      <c r="I80" s="50"/>
      <c r="J80" s="87"/>
      <c r="K80" s="87"/>
      <c r="L80" s="87"/>
      <c r="M80" s="77"/>
    </row>
    <row r="81" spans="1:13" s="62" customFormat="1" ht="35.1" customHeight="1">
      <c r="A81" s="285"/>
      <c r="B81" s="76"/>
      <c r="C81" s="571" t="str">
        <f>Índice!D120</f>
        <v>GRI 11.7.6</v>
      </c>
      <c r="D81" s="892" t="str">
        <f>Índice!E120</f>
        <v>Relate o valor monetário total do provisionamento para encerramento e reabilitação realizados pela organização, incluindo monitoramento e controle pós-encerramento de unidades operacionais</v>
      </c>
      <c r="E81" s="729"/>
      <c r="F81" s="729"/>
      <c r="G81" s="729"/>
      <c r="H81" s="729"/>
      <c r="I81" s="729"/>
      <c r="J81" s="92"/>
      <c r="K81" s="92"/>
      <c r="L81" s="92"/>
      <c r="M81" s="68"/>
    </row>
    <row r="82" spans="1:13" s="62" customFormat="1" ht="24.95" customHeight="1">
      <c r="A82" s="285"/>
      <c r="B82" s="76"/>
      <c r="C82" s="734" t="s">
        <v>308</v>
      </c>
      <c r="D82" s="734"/>
      <c r="E82" s="734"/>
      <c r="F82" s="734"/>
      <c r="G82" s="734"/>
      <c r="H82" s="734"/>
      <c r="I82" s="734"/>
      <c r="J82" s="85"/>
      <c r="K82" s="85"/>
      <c r="L82" s="85"/>
      <c r="M82" s="73"/>
    </row>
    <row r="83" spans="1:13" s="62" customFormat="1" ht="24.95" customHeight="1">
      <c r="A83" s="285"/>
      <c r="B83" s="76"/>
      <c r="C83" s="711"/>
      <c r="D83" s="711"/>
      <c r="E83" s="711"/>
      <c r="F83" s="711"/>
      <c r="G83" s="711"/>
      <c r="H83" s="711"/>
      <c r="I83" s="711"/>
      <c r="J83" s="87"/>
      <c r="K83" s="87"/>
      <c r="L83" s="87"/>
      <c r="M83" s="77"/>
    </row>
    <row r="84" spans="1:13" s="62" customFormat="1" ht="24.95" customHeight="1">
      <c r="A84" s="285"/>
      <c r="B84" s="76"/>
      <c r="C84" s="87"/>
      <c r="D84" s="87"/>
      <c r="E84" s="87"/>
      <c r="F84" s="87"/>
      <c r="G84" s="87"/>
      <c r="H84" s="87"/>
      <c r="I84" s="87"/>
      <c r="J84" s="87"/>
      <c r="K84" s="87"/>
      <c r="L84" s="87"/>
      <c r="M84" s="77"/>
    </row>
    <row r="85" spans="1:13" s="62" customFormat="1" ht="24.95" customHeight="1">
      <c r="A85" s="285"/>
      <c r="B85" s="76"/>
      <c r="C85" s="571" t="str">
        <f>Índice!D121</f>
        <v>GRI 11.15.4 - 12.9.4</v>
      </c>
      <c r="D85" s="892" t="str">
        <f>Índice!E121</f>
        <v>Relate o número e o tipo de queixas de comunidades locais identificadas</v>
      </c>
      <c r="E85" s="729"/>
      <c r="F85" s="729"/>
      <c r="G85" s="729"/>
      <c r="H85" s="729"/>
      <c r="I85" s="729"/>
      <c r="J85" s="87"/>
      <c r="K85" s="87"/>
      <c r="L85" s="87"/>
      <c r="M85" s="68"/>
    </row>
    <row r="86" spans="1:13" s="62" customFormat="1" ht="35.1" customHeight="1">
      <c r="A86" s="285"/>
      <c r="B86" s="60"/>
      <c r="C86" s="733" t="s">
        <v>309</v>
      </c>
      <c r="D86" s="734"/>
      <c r="E86" s="734"/>
      <c r="F86" s="734"/>
      <c r="G86" s="734"/>
      <c r="H86" s="734"/>
      <c r="I86" s="734"/>
      <c r="J86" s="85"/>
      <c r="K86" s="85"/>
      <c r="L86" s="85"/>
      <c r="M86" s="73"/>
    </row>
    <row r="87" spans="1:13" s="62" customFormat="1" ht="24.95" customHeight="1">
      <c r="A87" s="285"/>
      <c r="B87" s="82"/>
      <c r="C87" s="894" t="s">
        <v>671</v>
      </c>
      <c r="D87" s="894"/>
      <c r="E87" s="745">
        <v>2022</v>
      </c>
      <c r="F87" s="745"/>
      <c r="G87" s="745">
        <v>2023</v>
      </c>
      <c r="H87" s="745"/>
      <c r="I87" s="747">
        <v>2024</v>
      </c>
      <c r="J87" s="747"/>
      <c r="K87" s="61"/>
    </row>
    <row r="88" spans="1:13" s="62" customFormat="1" ht="24.95" customHeight="1" thickBot="1">
      <c r="A88" s="285"/>
      <c r="B88" s="82"/>
      <c r="C88" s="895"/>
      <c r="D88" s="895"/>
      <c r="E88" s="163" t="s">
        <v>310</v>
      </c>
      <c r="F88" s="163" t="s">
        <v>311</v>
      </c>
      <c r="G88" s="163" t="s">
        <v>310</v>
      </c>
      <c r="H88" s="163" t="s">
        <v>311</v>
      </c>
      <c r="I88" s="165" t="s">
        <v>310</v>
      </c>
      <c r="J88" s="165" t="s">
        <v>311</v>
      </c>
      <c r="K88" s="61"/>
    </row>
    <row r="89" spans="1:13" s="62" customFormat="1" ht="24.95" customHeight="1">
      <c r="A89" s="285"/>
      <c r="B89" s="82"/>
      <c r="C89" s="810" t="s">
        <v>312</v>
      </c>
      <c r="D89" s="810"/>
      <c r="E89" s="544">
        <v>84</v>
      </c>
      <c r="F89" s="544">
        <v>100</v>
      </c>
      <c r="G89" s="544">
        <v>23</v>
      </c>
      <c r="H89" s="544">
        <v>100</v>
      </c>
      <c r="I89" s="573">
        <v>30</v>
      </c>
      <c r="J89" s="573">
        <v>100</v>
      </c>
      <c r="K89" s="61"/>
    </row>
    <row r="90" spans="1:13" s="62" customFormat="1" ht="24.95" customHeight="1">
      <c r="A90" s="285"/>
      <c r="B90" s="82"/>
      <c r="C90" s="758" t="s">
        <v>313</v>
      </c>
      <c r="D90" s="758"/>
      <c r="E90" s="490">
        <v>81</v>
      </c>
      <c r="F90" s="490">
        <v>96.42</v>
      </c>
      <c r="G90" s="490">
        <v>15</v>
      </c>
      <c r="H90" s="490">
        <v>65.22</v>
      </c>
      <c r="I90" s="572">
        <v>30</v>
      </c>
      <c r="J90" s="572">
        <v>100</v>
      </c>
      <c r="K90" s="61"/>
    </row>
    <row r="91" spans="1:13" s="62" customFormat="1" ht="35.1" customHeight="1">
      <c r="A91" s="285"/>
      <c r="B91" s="60"/>
      <c r="C91" s="893" t="s">
        <v>314</v>
      </c>
      <c r="D91" s="893"/>
      <c r="E91" s="490">
        <v>3</v>
      </c>
      <c r="F91" s="490">
        <v>3.58</v>
      </c>
      <c r="G91" s="490">
        <v>0</v>
      </c>
      <c r="H91" s="490">
        <v>0</v>
      </c>
      <c r="I91" s="572">
        <v>0</v>
      </c>
      <c r="J91" s="572">
        <v>0</v>
      </c>
      <c r="K91" s="61"/>
    </row>
    <row r="92" spans="1:13" s="62" customFormat="1" ht="24.95" customHeight="1">
      <c r="A92" s="285"/>
      <c r="B92" s="186"/>
      <c r="C92" s="89"/>
      <c r="D92" s="89"/>
      <c r="E92" s="89"/>
      <c r="F92" s="89"/>
      <c r="G92" s="89"/>
      <c r="H92" s="89"/>
      <c r="I92" s="89"/>
      <c r="J92" s="89"/>
      <c r="K92" s="89"/>
      <c r="L92" s="570"/>
      <c r="M92" s="68"/>
    </row>
    <row r="93" spans="1:13" s="62" customFormat="1" ht="24.95" customHeight="1">
      <c r="A93" s="285"/>
      <c r="B93" s="186"/>
      <c r="C93" s="571" t="str">
        <f>Índice!D122</f>
        <v>SASB EM-EP-210b.1</v>
      </c>
      <c r="D93" s="892" t="str">
        <f>Índice!E122</f>
        <v>Discussão do processo para gerenciar riscos e oportunidades associados aos direitos e interesses da comunidade</v>
      </c>
      <c r="E93" s="729"/>
      <c r="F93" s="729"/>
      <c r="G93" s="729"/>
      <c r="H93" s="729"/>
      <c r="I93" s="729"/>
      <c r="J93" s="50"/>
      <c r="K93" s="50"/>
      <c r="L93" s="221"/>
      <c r="M93" s="68"/>
    </row>
    <row r="94" spans="1:13" s="62" customFormat="1" ht="24.95" customHeight="1">
      <c r="A94" s="285"/>
      <c r="B94" s="186"/>
      <c r="C94" s="749" t="s">
        <v>932</v>
      </c>
      <c r="D94" s="749"/>
      <c r="E94" s="749"/>
      <c r="F94" s="749"/>
      <c r="G94" s="749"/>
      <c r="H94" s="749"/>
      <c r="I94" s="749"/>
      <c r="J94" s="420"/>
      <c r="K94" s="50"/>
      <c r="L94" s="221"/>
      <c r="M94" s="68"/>
    </row>
    <row r="95" spans="1:13" s="62" customFormat="1" ht="24.95" customHeight="1">
      <c r="A95" s="285"/>
      <c r="B95" s="186"/>
      <c r="C95" s="718"/>
      <c r="D95" s="718"/>
      <c r="E95" s="718"/>
      <c r="F95" s="718"/>
      <c r="G95" s="718"/>
      <c r="H95" s="718"/>
      <c r="I95" s="718"/>
      <c r="J95" s="420"/>
      <c r="K95" s="50"/>
      <c r="L95" s="221"/>
      <c r="M95" s="68"/>
    </row>
    <row r="96" spans="1:13" s="62" customFormat="1" ht="24.95" customHeight="1">
      <c r="A96" s="285"/>
      <c r="B96" s="186"/>
      <c r="C96" s="718"/>
      <c r="D96" s="718"/>
      <c r="E96" s="718"/>
      <c r="F96" s="718"/>
      <c r="G96" s="718"/>
      <c r="H96" s="718"/>
      <c r="I96" s="718"/>
      <c r="J96" s="420"/>
      <c r="K96" s="50"/>
      <c r="L96" s="221"/>
      <c r="M96" s="68"/>
    </row>
    <row r="97" spans="1:13" s="62" customFormat="1" ht="24.95" customHeight="1">
      <c r="A97" s="285"/>
      <c r="B97" s="186"/>
      <c r="C97" s="718"/>
      <c r="D97" s="718"/>
      <c r="E97" s="718"/>
      <c r="F97" s="718"/>
      <c r="G97" s="718"/>
      <c r="H97" s="718"/>
      <c r="I97" s="718"/>
      <c r="J97" s="420"/>
      <c r="K97" s="50"/>
      <c r="L97" s="221"/>
      <c r="M97" s="68"/>
    </row>
    <row r="98" spans="1:13" s="62" customFormat="1" ht="24.95" customHeight="1">
      <c r="A98" s="285"/>
      <c r="B98" s="186"/>
      <c r="C98" s="718"/>
      <c r="D98" s="718"/>
      <c r="E98" s="718"/>
      <c r="F98" s="718"/>
      <c r="G98" s="718"/>
      <c r="H98" s="718"/>
      <c r="I98" s="718"/>
      <c r="J98" s="420"/>
      <c r="K98" s="50"/>
      <c r="L98" s="221"/>
      <c r="M98" s="68"/>
    </row>
    <row r="99" spans="1:13" s="62" customFormat="1" ht="24.95" customHeight="1">
      <c r="A99" s="285"/>
      <c r="B99" s="186"/>
      <c r="C99" s="718"/>
      <c r="D99" s="718"/>
      <c r="E99" s="718"/>
      <c r="F99" s="718"/>
      <c r="G99" s="718"/>
      <c r="H99" s="718"/>
      <c r="I99" s="718"/>
      <c r="J99" s="420"/>
      <c r="K99" s="50"/>
      <c r="L99" s="221"/>
      <c r="M99" s="68"/>
    </row>
    <row r="100" spans="1:13" s="62" customFormat="1" ht="24.95" customHeight="1">
      <c r="A100" s="285"/>
      <c r="B100" s="186"/>
      <c r="C100" s="718"/>
      <c r="D100" s="718"/>
      <c r="E100" s="718"/>
      <c r="F100" s="718"/>
      <c r="G100" s="718"/>
      <c r="H100" s="718"/>
      <c r="I100" s="718"/>
      <c r="J100" s="420"/>
      <c r="K100" s="50"/>
      <c r="L100" s="221"/>
      <c r="M100" s="68"/>
    </row>
    <row r="101" spans="1:13">
      <c r="C101" s="89"/>
      <c r="D101" s="89"/>
      <c r="E101" s="89"/>
      <c r="F101" s="89"/>
      <c r="G101" s="89"/>
      <c r="H101" s="89"/>
      <c r="I101" s="89"/>
    </row>
  </sheetData>
  <sheetProtection algorithmName="SHA-512" hashValue="c1V2ob8eU02RaLT9DWfAv6HcgS0HOxDKyY0QFmvq2XouNQKauxYcnzkp0AGcuh50FB31C4lfSKILO3tGcsSNMg==" saltValue="64AKxnVgJBz/tl7JWnIl5Q==" spinCount="100000" sheet="1" objects="1" scenarios="1" formatColumns="0" formatRows="0" autoFilter="0"/>
  <mergeCells count="25">
    <mergeCell ref="C86:I86"/>
    <mergeCell ref="C56:I64"/>
    <mergeCell ref="D66:I66"/>
    <mergeCell ref="C50:I53"/>
    <mergeCell ref="D55:I55"/>
    <mergeCell ref="C94:I100"/>
    <mergeCell ref="C91:D91"/>
    <mergeCell ref="C90:D90"/>
    <mergeCell ref="C89:D89"/>
    <mergeCell ref="C87:D88"/>
    <mergeCell ref="E87:F87"/>
    <mergeCell ref="D93:I93"/>
    <mergeCell ref="G87:H87"/>
    <mergeCell ref="I87:J87"/>
    <mergeCell ref="C67:I79"/>
    <mergeCell ref="D81:I81"/>
    <mergeCell ref="C82:I83"/>
    <mergeCell ref="D85:I85"/>
    <mergeCell ref="D6:I6"/>
    <mergeCell ref="C7:I30"/>
    <mergeCell ref="D32:I32"/>
    <mergeCell ref="C33:I41"/>
    <mergeCell ref="D42:I42"/>
    <mergeCell ref="C43:I47"/>
    <mergeCell ref="D49:I49"/>
  </mergeCells>
  <hyperlinks>
    <hyperlink ref="F3" location="'Impacto socioeconômico e desenv'!C6" display="GRI 3-3" xr:uid="{67618406-13E1-4F25-BB6D-16F9EBACF637}"/>
    <hyperlink ref="G3" location="'Impacto socioeconômico e desenv'!C32" display="GRI 203-2" xr:uid="{59A01C2F-4DAE-40A6-8863-89CDA4582035}"/>
    <hyperlink ref="H3" location="'Impacto socioeconômico e desenv'!C42" display="GRI 411-1" xr:uid="{5CE9E4DC-6245-4C51-9C69-8D33C6D709D1}"/>
    <hyperlink ref="I3" location="'Impacto socioeconômico e desenv'!C49" display="GRI 413-1" xr:uid="{C0625383-4AD6-4F93-8204-1FA6FFEBE4FF}"/>
    <hyperlink ref="F4" location="'Impacto socioeconômico e desenv'!C55" display="GRI 413-2" xr:uid="{890A8B21-1F1D-4964-B84A-5D1ED99C6F02}"/>
    <hyperlink ref="G4" location="'Impacto socioeconômico e desenv'!C66" display="GRI EU20" xr:uid="{86A83225-72AD-4BAB-B3F2-C079B17153C5}"/>
    <hyperlink ref="H4" location="'Impacto socioeconômico e desenv'!C81" display="GRI 11.7.6" xr:uid="{1E520CA5-0C6E-4163-98D4-8E1319303CD3}"/>
    <hyperlink ref="I4" location="'Impacto socioeconômico e desenv'!C85" display="GRI 11.15.4 - 12.9.4" xr:uid="{C51C020D-8C72-4E4F-BF24-F473C928EC74}"/>
    <hyperlink ref="F5" location="'Impacto socioeconômico e desenv'!C93" display="SASB EM-EP-210b.1" xr:uid="{8EAEE1EC-27F2-4051-9691-CF7C182B7515}"/>
  </hyperlinks>
  <pageMargins left="0.511811024" right="0.511811024" top="0.78740157499999996" bottom="0.78740157499999996" header="0.31496062000000002" footer="0.31496062000000002"/>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24628-C0C6-4138-84A4-FBB028D75E64}">
  <sheetPr>
    <tabColor rgb="FFE4562E"/>
  </sheetPr>
  <dimension ref="A1:AT138"/>
  <sheetViews>
    <sheetView showGridLines="0" showRowColHeaders="0" workbookViewId="0">
      <pane xSplit="1" ySplit="2" topLeftCell="B3" activePane="bottomRight" state="frozen"/>
      <selection activeCell="C3" sqref="C3"/>
      <selection pane="topRight" activeCell="C3" sqref="C3"/>
      <selection pane="bottomLeft" activeCell="C3" sqref="C3"/>
      <selection pane="bottomRight"/>
    </sheetView>
  </sheetViews>
  <sheetFormatPr defaultColWidth="0" defaultRowHeight="15.75" customHeight="1"/>
  <cols>
    <col min="1" max="1" width="33.7109375" style="285" customWidth="1"/>
    <col min="2" max="2" width="3.7109375" style="260" customWidth="1"/>
    <col min="3" max="9" width="20.85546875" style="268" customWidth="1"/>
    <col min="10" max="12" width="14.140625" style="268" customWidth="1"/>
    <col min="13" max="13" width="6.85546875" style="268" customWidth="1"/>
    <col min="14" max="21" width="14.140625" style="268" hidden="1" customWidth="1"/>
    <col min="22" max="23" width="30" style="268" hidden="1" customWidth="1"/>
    <col min="24" max="31" width="18.140625" style="268" hidden="1" customWidth="1"/>
    <col min="32" max="33" width="18.140625" style="261" hidden="1" customWidth="1"/>
    <col min="34" max="16384" width="0" style="261" hidden="1"/>
  </cols>
  <sheetData>
    <row r="1" spans="1:46" s="62" customFormat="1" ht="24.95" customHeight="1">
      <c r="A1" s="142"/>
      <c r="B1" s="58"/>
      <c r="C1" s="58"/>
      <c r="D1" s="58"/>
      <c r="E1" s="59"/>
      <c r="F1" s="60"/>
      <c r="G1" s="60"/>
      <c r="H1" s="60"/>
      <c r="I1" s="60"/>
      <c r="J1" s="60"/>
      <c r="K1" s="60"/>
      <c r="L1" s="102"/>
      <c r="M1" s="95"/>
      <c r="O1" s="63"/>
      <c r="P1" s="63"/>
      <c r="Q1" s="63"/>
      <c r="R1" s="63"/>
      <c r="S1" s="63"/>
      <c r="T1" s="63"/>
      <c r="U1" s="64"/>
      <c r="V1" s="65"/>
      <c r="W1" s="65"/>
      <c r="X1" s="65"/>
      <c r="Y1" s="65"/>
      <c r="Z1" s="66"/>
      <c r="AA1" s="65"/>
      <c r="AB1" s="65"/>
      <c r="AC1" s="65"/>
      <c r="AD1" s="65"/>
      <c r="AE1" s="65"/>
      <c r="AF1" s="65"/>
      <c r="AG1" s="65"/>
      <c r="AH1" s="65"/>
      <c r="AI1" s="65"/>
      <c r="AJ1" s="65"/>
      <c r="AK1" s="65"/>
      <c r="AL1" s="65"/>
      <c r="AM1" s="65"/>
      <c r="AN1" s="65"/>
      <c r="AO1" s="66"/>
      <c r="AP1" s="65"/>
      <c r="AQ1" s="65"/>
      <c r="AR1" s="65"/>
      <c r="AS1" s="65"/>
    </row>
    <row r="2" spans="1:46" s="62" customFormat="1" ht="24.95" customHeight="1">
      <c r="A2" s="96"/>
      <c r="B2" s="60"/>
      <c r="C2" s="97"/>
      <c r="D2" s="60"/>
      <c r="E2" s="60"/>
      <c r="F2" s="95"/>
      <c r="G2" s="95"/>
      <c r="H2" s="95"/>
      <c r="I2" s="95"/>
      <c r="J2" s="60"/>
      <c r="K2" s="60"/>
      <c r="L2" s="102"/>
      <c r="M2" s="95"/>
      <c r="O2" s="63"/>
      <c r="P2" s="63"/>
      <c r="Q2" s="63"/>
      <c r="R2" s="63"/>
      <c r="S2" s="63"/>
      <c r="T2" s="63"/>
      <c r="U2" s="64"/>
      <c r="V2" s="65"/>
      <c r="W2" s="65"/>
      <c r="X2" s="65"/>
      <c r="Y2" s="65"/>
      <c r="Z2" s="66"/>
      <c r="AA2" s="65"/>
      <c r="AB2" s="65"/>
      <c r="AC2" s="65"/>
      <c r="AD2" s="65"/>
      <c r="AE2" s="65"/>
      <c r="AF2" s="65"/>
      <c r="AG2" s="65"/>
      <c r="AH2" s="65"/>
      <c r="AI2" s="65"/>
      <c r="AJ2" s="65"/>
      <c r="AK2" s="65"/>
      <c r="AL2" s="65"/>
      <c r="AM2" s="65"/>
      <c r="AN2" s="65"/>
      <c r="AO2" s="66"/>
      <c r="AP2" s="65"/>
      <c r="AQ2" s="65"/>
      <c r="AR2" s="65"/>
      <c r="AS2" s="65"/>
    </row>
    <row r="3" spans="1:46" s="62" customFormat="1" ht="24.95" customHeight="1">
      <c r="A3" s="96"/>
      <c r="B3" s="60"/>
      <c r="C3" s="237" t="str">
        <f>Índice!B114</f>
        <v>CAPITAL SOCIAL E DE RELACIONAMENTO</v>
      </c>
      <c r="D3" s="60"/>
      <c r="E3" s="60"/>
      <c r="F3" s="576" t="s">
        <v>467</v>
      </c>
      <c r="G3" s="576" t="s">
        <v>678</v>
      </c>
      <c r="H3" s="576" t="s">
        <v>679</v>
      </c>
      <c r="I3" s="576" t="s">
        <v>680</v>
      </c>
      <c r="J3" s="60"/>
      <c r="K3" s="60"/>
      <c r="L3" s="102"/>
      <c r="M3" s="95"/>
      <c r="O3" s="63"/>
      <c r="P3" s="63"/>
      <c r="Q3" s="63"/>
      <c r="R3" s="63"/>
      <c r="S3" s="63"/>
      <c r="T3" s="63"/>
      <c r="U3" s="64"/>
      <c r="V3" s="65"/>
      <c r="W3" s="65"/>
      <c r="X3" s="65"/>
      <c r="Y3" s="65"/>
      <c r="Z3" s="66"/>
      <c r="AA3" s="65"/>
      <c r="AB3" s="65"/>
      <c r="AC3" s="65"/>
      <c r="AD3" s="65"/>
      <c r="AE3" s="65"/>
      <c r="AF3" s="65"/>
      <c r="AG3" s="65"/>
      <c r="AH3" s="65"/>
      <c r="AI3" s="65"/>
      <c r="AJ3" s="65"/>
      <c r="AK3" s="65"/>
      <c r="AL3" s="65"/>
      <c r="AM3" s="65"/>
      <c r="AN3" s="65"/>
      <c r="AO3" s="66"/>
      <c r="AP3" s="65"/>
      <c r="AQ3" s="65"/>
      <c r="AR3" s="65"/>
      <c r="AS3" s="65"/>
    </row>
    <row r="4" spans="1:46" s="62" customFormat="1" ht="24.95" customHeight="1">
      <c r="A4" s="96"/>
      <c r="B4" s="60"/>
      <c r="C4" s="118" t="str">
        <f>Índice!C123</f>
        <v>Gestão da cadeia de suprimentos</v>
      </c>
      <c r="D4" s="60"/>
      <c r="E4" s="60"/>
      <c r="F4" s="576" t="s">
        <v>681</v>
      </c>
      <c r="G4" s="576" t="s">
        <v>682</v>
      </c>
      <c r="H4" s="512"/>
      <c r="I4" s="512"/>
      <c r="J4" s="60"/>
      <c r="K4" s="60"/>
      <c r="L4" s="102"/>
      <c r="M4" s="95"/>
      <c r="O4" s="63"/>
      <c r="P4" s="63"/>
      <c r="Q4" s="63"/>
      <c r="R4" s="63"/>
      <c r="S4" s="63"/>
      <c r="T4" s="63"/>
      <c r="U4" s="64"/>
      <c r="V4" s="65"/>
      <c r="W4" s="65"/>
      <c r="X4" s="65"/>
      <c r="Y4" s="65"/>
      <c r="Z4" s="66"/>
      <c r="AA4" s="65"/>
      <c r="AB4" s="65"/>
      <c r="AC4" s="65"/>
      <c r="AD4" s="65"/>
      <c r="AE4" s="65"/>
      <c r="AF4" s="65"/>
      <c r="AG4" s="65"/>
      <c r="AH4" s="65"/>
      <c r="AI4" s="65"/>
      <c r="AJ4" s="65"/>
      <c r="AK4" s="65"/>
      <c r="AL4" s="65"/>
      <c r="AM4" s="65"/>
      <c r="AN4" s="65"/>
      <c r="AO4" s="66"/>
      <c r="AP4" s="65"/>
      <c r="AQ4" s="65"/>
      <c r="AR4" s="65"/>
      <c r="AS4" s="65"/>
    </row>
    <row r="5" spans="1:46" s="62" customFormat="1" ht="24.95" customHeight="1">
      <c r="A5" s="96"/>
      <c r="B5" s="60"/>
      <c r="C5" s="97"/>
      <c r="D5" s="60"/>
      <c r="E5" s="60"/>
      <c r="F5" s="147"/>
      <c r="G5" s="147"/>
      <c r="H5" s="60"/>
      <c r="I5" s="60"/>
      <c r="J5" s="60"/>
      <c r="K5" s="60"/>
      <c r="L5" s="102"/>
      <c r="M5" s="95"/>
      <c r="O5" s="63"/>
      <c r="P5" s="63"/>
      <c r="Q5" s="63"/>
      <c r="R5" s="63"/>
      <c r="S5" s="63"/>
      <c r="T5" s="63"/>
      <c r="U5" s="64"/>
      <c r="V5" s="65"/>
      <c r="W5" s="65"/>
      <c r="X5" s="65"/>
      <c r="Y5" s="65"/>
      <c r="Z5" s="66"/>
      <c r="AA5" s="65"/>
      <c r="AB5" s="65"/>
      <c r="AC5" s="65"/>
      <c r="AD5" s="65"/>
      <c r="AE5" s="65"/>
      <c r="AF5" s="65"/>
      <c r="AG5" s="65"/>
      <c r="AH5" s="65"/>
      <c r="AI5" s="65"/>
      <c r="AJ5" s="65"/>
      <c r="AK5" s="65"/>
      <c r="AL5" s="65"/>
      <c r="AM5" s="65"/>
      <c r="AN5" s="65"/>
      <c r="AO5" s="66"/>
      <c r="AP5" s="65"/>
      <c r="AQ5" s="65"/>
      <c r="AR5" s="65"/>
      <c r="AS5" s="65"/>
    </row>
    <row r="6" spans="1:46" s="62" customFormat="1" ht="24.95" customHeight="1">
      <c r="A6" s="96"/>
      <c r="B6" s="60"/>
      <c r="C6" s="571" t="str">
        <f>Índice!D123</f>
        <v>GRI 3-3</v>
      </c>
      <c r="D6" s="892" t="str">
        <f>Índice!E123</f>
        <v>Gestão da cadeia de suprimentos</v>
      </c>
      <c r="E6" s="729"/>
      <c r="F6" s="729"/>
      <c r="G6" s="729"/>
      <c r="H6" s="729"/>
      <c r="I6" s="729"/>
      <c r="J6" s="60"/>
      <c r="K6" s="60"/>
      <c r="L6" s="102"/>
      <c r="M6" s="95"/>
      <c r="O6" s="63"/>
      <c r="P6" s="63"/>
      <c r="Q6" s="63"/>
      <c r="R6" s="63"/>
      <c r="S6" s="63"/>
      <c r="T6" s="63"/>
      <c r="U6" s="64"/>
      <c r="V6" s="65"/>
      <c r="W6" s="65"/>
      <c r="X6" s="65"/>
      <c r="Y6" s="65"/>
      <c r="Z6" s="66"/>
      <c r="AA6" s="65"/>
      <c r="AB6" s="65"/>
      <c r="AC6" s="65"/>
      <c r="AD6" s="65"/>
      <c r="AE6" s="65"/>
      <c r="AF6" s="65"/>
      <c r="AG6" s="65"/>
      <c r="AH6" s="65"/>
      <c r="AI6" s="65"/>
      <c r="AJ6" s="65"/>
      <c r="AK6" s="65"/>
      <c r="AL6" s="65"/>
      <c r="AM6" s="65"/>
      <c r="AN6" s="65"/>
      <c r="AO6" s="66"/>
      <c r="AP6" s="65"/>
      <c r="AQ6" s="65"/>
      <c r="AR6" s="65"/>
      <c r="AS6" s="65"/>
    </row>
    <row r="7" spans="1:46" s="62" customFormat="1" ht="24.95" customHeight="1">
      <c r="A7" s="94"/>
      <c r="B7" s="60"/>
      <c r="C7" s="749" t="s">
        <v>933</v>
      </c>
      <c r="D7" s="749"/>
      <c r="E7" s="749"/>
      <c r="F7" s="749"/>
      <c r="G7" s="749"/>
      <c r="H7" s="749"/>
      <c r="I7" s="749"/>
      <c r="J7" s="85"/>
      <c r="K7" s="85"/>
      <c r="L7" s="85"/>
      <c r="M7" s="73"/>
      <c r="N7" s="74"/>
      <c r="O7" s="75"/>
      <c r="P7" s="75"/>
      <c r="Q7" s="75"/>
      <c r="R7" s="75"/>
      <c r="S7" s="75"/>
      <c r="T7" s="75"/>
      <c r="U7" s="75"/>
      <c r="V7" s="68"/>
      <c r="W7" s="68"/>
      <c r="X7" s="68"/>
      <c r="Y7" s="68"/>
      <c r="Z7" s="68"/>
      <c r="AA7" s="68"/>
      <c r="AB7" s="68"/>
      <c r="AC7" s="68"/>
      <c r="AD7" s="68"/>
      <c r="AE7" s="68"/>
      <c r="AF7" s="68"/>
      <c r="AG7" s="68"/>
      <c r="AH7" s="68"/>
      <c r="AI7" s="68"/>
      <c r="AJ7" s="68"/>
      <c r="AK7" s="68"/>
      <c r="AL7" s="68"/>
      <c r="AM7" s="68"/>
      <c r="AN7" s="68"/>
      <c r="AO7" s="68"/>
      <c r="AP7" s="68"/>
      <c r="AQ7" s="68"/>
      <c r="AR7" s="68"/>
      <c r="AS7" s="68"/>
      <c r="AT7" s="61"/>
    </row>
    <row r="8" spans="1:46" s="62" customFormat="1" ht="24.95" customHeight="1">
      <c r="A8" s="98"/>
      <c r="B8" s="76"/>
      <c r="C8" s="718"/>
      <c r="D8" s="718"/>
      <c r="E8" s="718"/>
      <c r="F8" s="718"/>
      <c r="G8" s="718"/>
      <c r="H8" s="718"/>
      <c r="I8" s="718"/>
      <c r="J8" s="87"/>
      <c r="K8" s="87"/>
      <c r="L8" s="87"/>
      <c r="M8" s="77"/>
      <c r="N8" s="74"/>
      <c r="O8" s="75"/>
      <c r="P8" s="75"/>
      <c r="Q8" s="75"/>
      <c r="R8" s="75"/>
      <c r="S8" s="75"/>
      <c r="T8" s="75"/>
      <c r="U8" s="75"/>
      <c r="V8" s="68"/>
      <c r="W8" s="68"/>
      <c r="X8" s="68"/>
      <c r="Y8" s="68"/>
      <c r="Z8" s="68"/>
      <c r="AA8" s="68"/>
      <c r="AB8" s="68"/>
      <c r="AC8" s="68"/>
      <c r="AD8" s="68"/>
      <c r="AE8" s="68"/>
      <c r="AF8" s="68"/>
      <c r="AG8" s="68"/>
      <c r="AH8" s="68"/>
      <c r="AI8" s="68"/>
      <c r="AJ8" s="68"/>
      <c r="AK8" s="68"/>
      <c r="AL8" s="68"/>
      <c r="AM8" s="68"/>
      <c r="AN8" s="68"/>
      <c r="AO8" s="68"/>
      <c r="AP8" s="68"/>
      <c r="AQ8" s="68"/>
      <c r="AR8" s="68"/>
      <c r="AS8" s="68"/>
      <c r="AT8" s="61"/>
    </row>
    <row r="9" spans="1:46" s="62" customFormat="1" ht="24.95" customHeight="1">
      <c r="A9" s="98"/>
      <c r="B9" s="76"/>
      <c r="C9" s="718"/>
      <c r="D9" s="718"/>
      <c r="E9" s="718"/>
      <c r="F9" s="718"/>
      <c r="G9" s="718"/>
      <c r="H9" s="718"/>
      <c r="I9" s="718"/>
      <c r="J9" s="87"/>
      <c r="K9" s="87"/>
      <c r="L9" s="87"/>
      <c r="M9" s="77"/>
      <c r="N9" s="74"/>
      <c r="O9" s="75"/>
      <c r="P9" s="75"/>
      <c r="Q9" s="75"/>
      <c r="R9" s="75"/>
      <c r="S9" s="75"/>
      <c r="T9" s="75"/>
      <c r="U9" s="75"/>
      <c r="V9" s="68"/>
      <c r="W9" s="68"/>
      <c r="X9" s="68"/>
      <c r="Y9" s="68"/>
      <c r="Z9" s="68"/>
      <c r="AA9" s="68"/>
      <c r="AB9" s="68"/>
      <c r="AC9" s="68"/>
      <c r="AD9" s="68"/>
      <c r="AE9" s="68"/>
      <c r="AF9" s="68"/>
      <c r="AG9" s="68"/>
      <c r="AH9" s="68"/>
      <c r="AI9" s="68"/>
      <c r="AJ9" s="68"/>
      <c r="AK9" s="68"/>
      <c r="AL9" s="68"/>
      <c r="AM9" s="68"/>
      <c r="AN9" s="68"/>
      <c r="AO9" s="68"/>
      <c r="AP9" s="68"/>
      <c r="AQ9" s="68"/>
      <c r="AR9" s="68"/>
      <c r="AS9" s="68"/>
      <c r="AT9" s="61"/>
    </row>
    <row r="10" spans="1:46" s="62" customFormat="1" ht="24.95" customHeight="1">
      <c r="A10" s="96"/>
      <c r="B10" s="76"/>
      <c r="C10" s="718"/>
      <c r="D10" s="718"/>
      <c r="E10" s="718"/>
      <c r="F10" s="718"/>
      <c r="G10" s="718"/>
      <c r="H10" s="718"/>
      <c r="I10" s="718"/>
      <c r="J10" s="87"/>
      <c r="K10" s="87"/>
      <c r="L10" s="87"/>
      <c r="M10" s="77"/>
      <c r="N10" s="74"/>
      <c r="O10" s="75"/>
      <c r="P10" s="75"/>
      <c r="Q10" s="75"/>
      <c r="R10" s="75"/>
      <c r="S10" s="75"/>
      <c r="T10" s="75"/>
      <c r="U10" s="75"/>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1"/>
    </row>
    <row r="11" spans="1:46" s="62" customFormat="1" ht="24.95" customHeight="1">
      <c r="A11" s="96"/>
      <c r="B11" s="76"/>
      <c r="C11" s="718"/>
      <c r="D11" s="718"/>
      <c r="E11" s="718"/>
      <c r="F11" s="718"/>
      <c r="G11" s="718"/>
      <c r="H11" s="718"/>
      <c r="I11" s="718"/>
      <c r="J11" s="87"/>
      <c r="K11" s="87"/>
      <c r="L11" s="87"/>
      <c r="M11" s="77"/>
      <c r="N11" s="74"/>
      <c r="O11" s="75"/>
      <c r="P11" s="75"/>
      <c r="Q11" s="75"/>
      <c r="R11" s="75"/>
      <c r="S11" s="75"/>
      <c r="T11" s="75"/>
      <c r="U11" s="75"/>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1"/>
    </row>
    <row r="12" spans="1:46" s="62" customFormat="1" ht="24.95" customHeight="1">
      <c r="A12" s="96"/>
      <c r="B12" s="76"/>
      <c r="C12" s="718"/>
      <c r="D12" s="718"/>
      <c r="E12" s="718"/>
      <c r="F12" s="718"/>
      <c r="G12" s="718"/>
      <c r="H12" s="718"/>
      <c r="I12" s="718"/>
      <c r="J12" s="87"/>
      <c r="K12" s="87"/>
      <c r="L12" s="87"/>
      <c r="M12" s="77"/>
      <c r="N12" s="74"/>
      <c r="O12" s="75"/>
      <c r="P12" s="75"/>
      <c r="Q12" s="75"/>
      <c r="R12" s="75"/>
      <c r="S12" s="75"/>
      <c r="T12" s="75"/>
      <c r="U12" s="75"/>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1"/>
    </row>
    <row r="13" spans="1:46" s="62" customFormat="1" ht="24.95" customHeight="1">
      <c r="A13" s="96"/>
      <c r="B13" s="76"/>
      <c r="C13" s="718"/>
      <c r="D13" s="718"/>
      <c r="E13" s="718"/>
      <c r="F13" s="718"/>
      <c r="G13" s="718"/>
      <c r="H13" s="718"/>
      <c r="I13" s="718"/>
      <c r="J13" s="87"/>
      <c r="K13" s="87"/>
      <c r="L13" s="87"/>
      <c r="M13" s="77"/>
      <c r="N13" s="74"/>
      <c r="O13" s="75"/>
      <c r="P13" s="75"/>
      <c r="Q13" s="75"/>
      <c r="R13" s="75"/>
      <c r="S13" s="75"/>
      <c r="T13" s="75"/>
      <c r="U13" s="75"/>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1"/>
    </row>
    <row r="14" spans="1:46" s="62" customFormat="1" ht="24.95" customHeight="1">
      <c r="A14" s="96"/>
      <c r="B14" s="76"/>
      <c r="C14" s="93"/>
      <c r="D14" s="93"/>
      <c r="E14" s="93"/>
      <c r="F14" s="93"/>
      <c r="G14" s="93"/>
      <c r="H14" s="93"/>
      <c r="I14" s="93"/>
      <c r="J14" s="240"/>
      <c r="K14" s="240"/>
      <c r="L14" s="240"/>
      <c r="M14" s="87"/>
      <c r="N14" s="74"/>
      <c r="O14" s="579"/>
      <c r="P14" s="579"/>
      <c r="Q14" s="579"/>
      <c r="R14" s="579"/>
      <c r="S14" s="579"/>
      <c r="T14" s="579"/>
      <c r="U14" s="580"/>
      <c r="V14" s="71"/>
      <c r="W14" s="71"/>
      <c r="X14" s="71"/>
      <c r="Y14" s="71"/>
      <c r="Z14" s="72"/>
      <c r="AA14" s="71"/>
      <c r="AB14" s="71"/>
      <c r="AC14" s="71"/>
      <c r="AD14" s="71"/>
      <c r="AE14" s="71"/>
      <c r="AF14" s="71"/>
      <c r="AG14" s="71"/>
      <c r="AH14" s="71"/>
      <c r="AI14" s="71"/>
      <c r="AJ14" s="71"/>
      <c r="AK14" s="71"/>
      <c r="AL14" s="71"/>
      <c r="AM14" s="71"/>
      <c r="AN14" s="71"/>
      <c r="AO14" s="72"/>
      <c r="AP14" s="71"/>
      <c r="AQ14" s="71"/>
      <c r="AR14" s="71"/>
      <c r="AS14" s="71"/>
      <c r="AT14" s="61"/>
    </row>
    <row r="15" spans="1:46" s="62" customFormat="1" ht="24.95" customHeight="1">
      <c r="A15" s="96"/>
      <c r="B15" s="76"/>
      <c r="C15" s="571" t="str">
        <f>Índice!D124</f>
        <v>GRI 204-1</v>
      </c>
      <c r="D15" s="892" t="str">
        <f>Índice!E124</f>
        <v>Proporção de gastos com fornecedores locais</v>
      </c>
      <c r="E15" s="729"/>
      <c r="F15" s="729"/>
      <c r="G15" s="729"/>
      <c r="H15" s="729"/>
      <c r="I15" s="729"/>
      <c r="J15" s="240"/>
      <c r="K15" s="240"/>
      <c r="L15" s="240"/>
      <c r="M15" s="87"/>
      <c r="N15" s="74"/>
      <c r="O15" s="579"/>
      <c r="P15" s="579"/>
      <c r="Q15" s="579"/>
      <c r="R15" s="579"/>
      <c r="S15" s="579"/>
      <c r="T15" s="579"/>
      <c r="U15" s="580"/>
      <c r="V15" s="71"/>
      <c r="W15" s="71"/>
      <c r="X15" s="71"/>
      <c r="Y15" s="71"/>
      <c r="Z15" s="72"/>
      <c r="AA15" s="71"/>
      <c r="AB15" s="71"/>
      <c r="AC15" s="71"/>
      <c r="AD15" s="71"/>
      <c r="AE15" s="71"/>
      <c r="AF15" s="71"/>
      <c r="AG15" s="71"/>
      <c r="AH15" s="71"/>
      <c r="AI15" s="71"/>
      <c r="AJ15" s="71"/>
      <c r="AK15" s="71"/>
      <c r="AL15" s="71"/>
      <c r="AM15" s="71"/>
      <c r="AN15" s="71"/>
      <c r="AO15" s="72"/>
      <c r="AP15" s="71"/>
      <c r="AQ15" s="71"/>
      <c r="AR15" s="71"/>
      <c r="AS15" s="71"/>
      <c r="AT15" s="61"/>
    </row>
    <row r="16" spans="1:46" s="62" customFormat="1" ht="24.95" customHeight="1">
      <c r="A16" s="96"/>
      <c r="B16" s="76"/>
      <c r="C16" s="749" t="s">
        <v>937</v>
      </c>
      <c r="D16" s="749"/>
      <c r="E16" s="749"/>
      <c r="F16" s="749"/>
      <c r="G16" s="749"/>
      <c r="H16" s="749"/>
      <c r="I16" s="749"/>
      <c r="J16" s="85"/>
      <c r="K16" s="85"/>
      <c r="L16" s="85"/>
      <c r="M16" s="73"/>
    </row>
    <row r="17" spans="1:45" s="62" customFormat="1" ht="24.95" customHeight="1">
      <c r="A17" s="96"/>
      <c r="B17" s="76"/>
      <c r="C17" s="718"/>
      <c r="D17" s="718"/>
      <c r="E17" s="718"/>
      <c r="F17" s="718"/>
      <c r="G17" s="718"/>
      <c r="H17" s="718"/>
      <c r="I17" s="718"/>
      <c r="J17" s="87"/>
      <c r="K17" s="87"/>
      <c r="L17" s="87"/>
      <c r="M17" s="77"/>
    </row>
    <row r="18" spans="1:45" s="62" customFormat="1" ht="24.95" customHeight="1">
      <c r="A18" s="96"/>
      <c r="B18" s="76"/>
      <c r="C18" s="718"/>
      <c r="D18" s="718"/>
      <c r="E18" s="718"/>
      <c r="F18" s="718"/>
      <c r="G18" s="718"/>
      <c r="H18" s="718"/>
      <c r="I18" s="718"/>
      <c r="J18" s="87"/>
      <c r="K18" s="87"/>
      <c r="L18" s="87"/>
      <c r="M18" s="77"/>
    </row>
    <row r="19" spans="1:45" s="62" customFormat="1" ht="24.95" customHeight="1">
      <c r="A19" s="96"/>
      <c r="B19" s="76"/>
      <c r="C19" s="425" t="s">
        <v>934</v>
      </c>
      <c r="D19" s="175"/>
      <c r="E19" s="175"/>
      <c r="F19" s="175"/>
      <c r="G19" s="175"/>
      <c r="H19" s="175"/>
      <c r="I19" s="175"/>
      <c r="J19" s="87"/>
      <c r="K19" s="87"/>
      <c r="L19" s="87"/>
      <c r="M19" s="87"/>
      <c r="N19" s="63"/>
      <c r="O19" s="63"/>
      <c r="P19" s="63"/>
      <c r="Q19" s="63"/>
      <c r="R19" s="63"/>
      <c r="S19" s="63"/>
    </row>
    <row r="20" spans="1:45" s="62" customFormat="1" ht="24.95" customHeight="1">
      <c r="A20" s="96"/>
      <c r="B20" s="76"/>
      <c r="C20" s="897" t="s">
        <v>935</v>
      </c>
      <c r="D20" s="745">
        <v>2022</v>
      </c>
      <c r="E20" s="745"/>
      <c r="F20" s="745">
        <v>2023</v>
      </c>
      <c r="G20" s="745"/>
      <c r="H20" s="747">
        <v>2024</v>
      </c>
      <c r="I20" s="747"/>
      <c r="J20" s="63"/>
      <c r="K20" s="63"/>
      <c r="L20" s="63"/>
      <c r="M20" s="63"/>
      <c r="N20" s="63"/>
      <c r="O20" s="63"/>
      <c r="P20" s="63"/>
      <c r="Q20" s="63"/>
      <c r="R20" s="63"/>
      <c r="S20" s="63"/>
    </row>
    <row r="21" spans="1:45" s="62" customFormat="1" ht="24.95" customHeight="1" thickBot="1">
      <c r="A21" s="96"/>
      <c r="B21" s="76"/>
      <c r="C21" s="898"/>
      <c r="D21" s="163" t="s">
        <v>311</v>
      </c>
      <c r="E21" s="163" t="s">
        <v>936</v>
      </c>
      <c r="F21" s="163" t="s">
        <v>311</v>
      </c>
      <c r="G21" s="163" t="s">
        <v>936</v>
      </c>
      <c r="H21" s="165" t="s">
        <v>311</v>
      </c>
      <c r="I21" s="165" t="s">
        <v>936</v>
      </c>
      <c r="J21" s="63"/>
      <c r="K21" s="63"/>
      <c r="L21" s="63"/>
      <c r="M21" s="63"/>
      <c r="N21" s="63"/>
      <c r="O21" s="63"/>
      <c r="P21" s="63"/>
      <c r="Q21" s="63"/>
      <c r="R21" s="63"/>
      <c r="S21" s="63"/>
    </row>
    <row r="22" spans="1:45" s="62" customFormat="1" ht="24.95" customHeight="1">
      <c r="A22" s="96"/>
      <c r="B22" s="60"/>
      <c r="C22" s="195" t="s">
        <v>315</v>
      </c>
      <c r="D22" s="490" t="s">
        <v>938</v>
      </c>
      <c r="E22" s="490">
        <v>336</v>
      </c>
      <c r="F22" s="581">
        <v>0.61</v>
      </c>
      <c r="G22" s="490">
        <v>258</v>
      </c>
      <c r="H22" s="582">
        <v>0.12330000000000001</v>
      </c>
      <c r="I22" s="491">
        <v>50.030594999999998</v>
      </c>
      <c r="J22" s="63"/>
      <c r="K22" s="63"/>
      <c r="L22" s="63"/>
      <c r="M22" s="63"/>
      <c r="N22" s="63"/>
      <c r="O22" s="63"/>
      <c r="P22" s="63"/>
      <c r="Q22" s="63"/>
      <c r="R22" s="63"/>
      <c r="S22" s="63"/>
    </row>
    <row r="23" spans="1:45" s="62" customFormat="1" ht="24.95" customHeight="1">
      <c r="A23" s="96"/>
      <c r="B23" s="60"/>
      <c r="C23" s="195" t="s">
        <v>316</v>
      </c>
      <c r="D23" s="490" t="s">
        <v>55</v>
      </c>
      <c r="E23" s="490" t="s">
        <v>55</v>
      </c>
      <c r="F23" s="581" t="s">
        <v>55</v>
      </c>
      <c r="G23" s="490" t="s">
        <v>55</v>
      </c>
      <c r="H23" s="582">
        <v>0.61399999999999999</v>
      </c>
      <c r="I23" s="491">
        <v>13.375641</v>
      </c>
      <c r="J23" s="63"/>
      <c r="K23" s="63"/>
      <c r="L23" s="63"/>
      <c r="M23" s="63"/>
      <c r="N23" s="63"/>
      <c r="O23" s="63"/>
      <c r="P23" s="63"/>
      <c r="Q23" s="63"/>
      <c r="R23" s="63"/>
      <c r="S23" s="63"/>
    </row>
    <row r="24" spans="1:45" s="62" customFormat="1" ht="24.95" customHeight="1">
      <c r="A24" s="96"/>
      <c r="B24" s="60"/>
      <c r="C24" s="195" t="s">
        <v>317</v>
      </c>
      <c r="D24" s="490" t="s">
        <v>939</v>
      </c>
      <c r="E24" s="490">
        <v>41</v>
      </c>
      <c r="F24" s="581">
        <v>0.37</v>
      </c>
      <c r="G24" s="490">
        <v>16</v>
      </c>
      <c r="H24" s="582">
        <v>0.43130000000000002</v>
      </c>
      <c r="I24" s="491">
        <v>14.809806999999999</v>
      </c>
      <c r="J24" s="63"/>
      <c r="K24" s="63"/>
      <c r="L24" s="63"/>
      <c r="M24" s="63"/>
      <c r="N24" s="63"/>
      <c r="O24" s="63"/>
      <c r="P24" s="63"/>
      <c r="Q24" s="63"/>
      <c r="R24" s="63"/>
      <c r="S24" s="63"/>
    </row>
    <row r="25" spans="1:45" s="62" customFormat="1" ht="24.95" customHeight="1">
      <c r="A25" s="96"/>
      <c r="B25" s="60"/>
      <c r="C25" s="195" t="s">
        <v>318</v>
      </c>
      <c r="D25" s="581">
        <v>9.4299999999999995E-2</v>
      </c>
      <c r="E25" s="490">
        <v>299</v>
      </c>
      <c r="F25" s="581">
        <v>0.05</v>
      </c>
      <c r="G25" s="490">
        <v>31</v>
      </c>
      <c r="H25" s="582">
        <v>0.29330000000000001</v>
      </c>
      <c r="I25" s="491">
        <v>104.05160600000001</v>
      </c>
      <c r="J25" s="63"/>
      <c r="K25" s="63"/>
      <c r="L25" s="63"/>
      <c r="M25" s="63"/>
      <c r="N25" s="63"/>
      <c r="O25" s="63"/>
      <c r="P25" s="63"/>
      <c r="Q25" s="63"/>
      <c r="R25" s="63"/>
      <c r="S25" s="63"/>
    </row>
    <row r="26" spans="1:45" s="62" customFormat="1" ht="24.95" customHeight="1">
      <c r="A26" s="96"/>
      <c r="B26" s="60"/>
      <c r="C26" s="195" t="s">
        <v>319</v>
      </c>
      <c r="D26" s="581">
        <v>5.9999999999999995E-4</v>
      </c>
      <c r="E26" s="490" t="s">
        <v>320</v>
      </c>
      <c r="F26" s="581">
        <v>7.0000000000000007E-2</v>
      </c>
      <c r="G26" s="490">
        <v>2</v>
      </c>
      <c r="H26" s="582">
        <v>5.3600000000000002E-2</v>
      </c>
      <c r="I26" s="491">
        <v>1.003104</v>
      </c>
      <c r="J26" s="63"/>
      <c r="K26" s="63"/>
      <c r="L26" s="63"/>
      <c r="M26" s="63"/>
      <c r="N26" s="63"/>
      <c r="O26" s="63"/>
      <c r="P26" s="63"/>
      <c r="Q26" s="63"/>
      <c r="R26" s="63"/>
      <c r="S26" s="63"/>
    </row>
    <row r="27" spans="1:45" s="62" customFormat="1" ht="24.95" customHeight="1">
      <c r="A27" s="96"/>
      <c r="B27" s="60"/>
      <c r="C27" s="195" t="s">
        <v>321</v>
      </c>
      <c r="D27" s="581" t="s">
        <v>55</v>
      </c>
      <c r="E27" s="490" t="s">
        <v>55</v>
      </c>
      <c r="F27" s="581">
        <v>0.26</v>
      </c>
      <c r="G27" s="490">
        <v>2</v>
      </c>
      <c r="H27" s="582">
        <v>0.1613</v>
      </c>
      <c r="I27" s="491">
        <v>23.138020000000001</v>
      </c>
      <c r="J27" s="63"/>
      <c r="K27" s="63"/>
      <c r="L27" s="63"/>
      <c r="M27" s="63"/>
      <c r="N27" s="63"/>
      <c r="O27" s="63"/>
      <c r="P27" s="63"/>
      <c r="Q27" s="63"/>
      <c r="R27" s="63"/>
      <c r="S27" s="63"/>
    </row>
    <row r="28" spans="1:45" s="62" customFormat="1" ht="24.95" customHeight="1">
      <c r="A28" s="96"/>
      <c r="B28" s="60"/>
      <c r="C28" s="199" t="s">
        <v>81</v>
      </c>
      <c r="D28" s="583">
        <v>0.21</v>
      </c>
      <c r="E28" s="544">
        <v>678</v>
      </c>
      <c r="F28" s="583">
        <v>0.27</v>
      </c>
      <c r="G28" s="544">
        <v>309</v>
      </c>
      <c r="H28" s="584">
        <v>0.2109</v>
      </c>
      <c r="I28" s="573">
        <v>206.4</v>
      </c>
      <c r="J28" s="63"/>
      <c r="K28" s="63"/>
      <c r="L28" s="63"/>
      <c r="M28" s="63"/>
      <c r="N28" s="63"/>
      <c r="O28" s="63"/>
      <c r="P28" s="63"/>
      <c r="Q28" s="63"/>
      <c r="R28" s="63"/>
      <c r="S28" s="63"/>
    </row>
    <row r="29" spans="1:45" s="134" customFormat="1" ht="35.1" customHeight="1">
      <c r="A29" s="157"/>
      <c r="B29" s="82"/>
      <c r="C29" s="896" t="s">
        <v>322</v>
      </c>
      <c r="D29" s="846"/>
      <c r="E29" s="846"/>
      <c r="F29" s="846"/>
      <c r="G29" s="846"/>
      <c r="H29" s="846"/>
      <c r="I29" s="846"/>
      <c r="J29" s="451"/>
      <c r="K29" s="451"/>
      <c r="L29" s="451"/>
      <c r="M29" s="58"/>
      <c r="N29" s="58"/>
      <c r="O29" s="58"/>
      <c r="P29" s="58"/>
      <c r="Q29" s="58"/>
      <c r="R29" s="58"/>
      <c r="S29" s="58"/>
    </row>
    <row r="30" spans="1:45" s="62" customFormat="1" ht="24.95" customHeight="1">
      <c r="A30" s="96"/>
      <c r="B30" s="60"/>
      <c r="C30" s="63"/>
      <c r="D30" s="63"/>
      <c r="E30" s="63"/>
      <c r="F30" s="63"/>
      <c r="G30" s="63"/>
      <c r="H30" s="63"/>
      <c r="I30" s="63"/>
      <c r="J30" s="63"/>
      <c r="K30" s="63"/>
      <c r="L30" s="63"/>
      <c r="M30" s="63"/>
      <c r="N30" s="63"/>
      <c r="O30" s="63"/>
      <c r="P30" s="63"/>
      <c r="Q30" s="63"/>
      <c r="R30" s="63"/>
      <c r="S30" s="63"/>
    </row>
    <row r="31" spans="1:45" s="62" customFormat="1" ht="24.95" customHeight="1">
      <c r="A31" s="96"/>
      <c r="B31" s="60"/>
      <c r="C31" s="571" t="str">
        <f>Índice!D125</f>
        <v>GRI 308-2</v>
      </c>
      <c r="D31" s="892" t="str">
        <f>Índice!E125</f>
        <v>Impactos ambientais negativos da cadeia de fornecedores e medidas tomadas</v>
      </c>
      <c r="E31" s="729"/>
      <c r="F31" s="729"/>
      <c r="G31" s="729"/>
      <c r="H31" s="729"/>
      <c r="I31" s="729"/>
      <c r="J31" s="63"/>
      <c r="K31" s="63"/>
      <c r="L31" s="63"/>
      <c r="M31" s="63"/>
      <c r="N31" s="63"/>
      <c r="O31" s="63"/>
      <c r="P31" s="63"/>
      <c r="Q31" s="63"/>
      <c r="R31" s="63"/>
      <c r="S31" s="63"/>
      <c r="T31" s="63"/>
      <c r="U31" s="64"/>
      <c r="V31" s="65"/>
      <c r="W31" s="65"/>
      <c r="X31" s="65"/>
      <c r="Y31" s="65"/>
      <c r="Z31" s="66"/>
      <c r="AA31" s="65"/>
      <c r="AB31" s="65"/>
      <c r="AC31" s="65"/>
      <c r="AD31" s="65"/>
      <c r="AE31" s="65"/>
      <c r="AF31" s="65"/>
      <c r="AG31" s="65"/>
      <c r="AH31" s="65"/>
      <c r="AI31" s="65"/>
      <c r="AJ31" s="65"/>
      <c r="AK31" s="65"/>
      <c r="AL31" s="65"/>
      <c r="AM31" s="65"/>
      <c r="AN31" s="65"/>
      <c r="AO31" s="66"/>
      <c r="AP31" s="65"/>
      <c r="AQ31" s="65"/>
      <c r="AR31" s="65"/>
      <c r="AS31" s="65"/>
    </row>
    <row r="32" spans="1:45" s="62" customFormat="1" ht="35.1" customHeight="1">
      <c r="A32" s="96"/>
      <c r="B32" s="60"/>
      <c r="C32" s="749" t="s">
        <v>326</v>
      </c>
      <c r="D32" s="749"/>
      <c r="E32" s="749"/>
      <c r="F32" s="749"/>
      <c r="G32" s="749"/>
      <c r="H32" s="749"/>
      <c r="I32" s="749"/>
      <c r="J32" s="89"/>
      <c r="K32" s="87"/>
      <c r="L32" s="87"/>
      <c r="M32" s="77"/>
    </row>
    <row r="33" spans="1:45" s="62" customFormat="1" ht="24.95" customHeight="1">
      <c r="A33" s="96"/>
      <c r="B33" s="60"/>
      <c r="C33" s="89"/>
      <c r="D33" s="89"/>
      <c r="E33" s="89"/>
      <c r="F33" s="89"/>
      <c r="G33" s="89"/>
      <c r="H33" s="89"/>
      <c r="I33" s="89"/>
      <c r="J33" s="175"/>
      <c r="K33" s="87"/>
      <c r="L33" s="87"/>
      <c r="M33" s="87"/>
      <c r="O33" s="63"/>
      <c r="P33" s="63"/>
      <c r="Q33" s="63"/>
      <c r="R33" s="63"/>
      <c r="S33" s="63"/>
      <c r="T33" s="63"/>
      <c r="U33" s="64"/>
      <c r="V33" s="65"/>
      <c r="W33" s="65"/>
      <c r="X33" s="65"/>
      <c r="Y33" s="65"/>
      <c r="Z33" s="66"/>
      <c r="AA33" s="65"/>
      <c r="AB33" s="65"/>
      <c r="AC33" s="65"/>
      <c r="AD33" s="65"/>
      <c r="AE33" s="65"/>
      <c r="AF33" s="65"/>
      <c r="AG33" s="65"/>
      <c r="AH33" s="65"/>
      <c r="AI33" s="65"/>
      <c r="AJ33" s="65"/>
      <c r="AK33" s="65"/>
      <c r="AL33" s="65"/>
      <c r="AM33" s="65"/>
      <c r="AN33" s="65"/>
      <c r="AO33" s="66"/>
      <c r="AP33" s="65"/>
      <c r="AQ33" s="65"/>
      <c r="AR33" s="65"/>
      <c r="AS33" s="65"/>
    </row>
    <row r="34" spans="1:45" s="62" customFormat="1" ht="24.95" customHeight="1">
      <c r="A34" s="96"/>
      <c r="B34" s="60"/>
      <c r="C34" s="571" t="str">
        <f>Índice!D126</f>
        <v>GRI 408-1</v>
      </c>
      <c r="D34" s="892" t="str">
        <f>Índice!E126</f>
        <v>Operações e fornecedores com risco significativo de casos de trabalho infantil</v>
      </c>
      <c r="E34" s="729"/>
      <c r="F34" s="729"/>
      <c r="G34" s="729"/>
      <c r="H34" s="729"/>
      <c r="I34" s="729"/>
      <c r="J34" s="175"/>
      <c r="K34" s="87"/>
      <c r="L34" s="87"/>
      <c r="M34" s="87"/>
      <c r="O34" s="63"/>
      <c r="P34" s="63"/>
      <c r="Q34" s="63"/>
      <c r="R34" s="63"/>
      <c r="S34" s="63"/>
      <c r="T34" s="63"/>
      <c r="U34" s="64"/>
      <c r="V34" s="65"/>
      <c r="W34" s="65"/>
      <c r="X34" s="65"/>
      <c r="Y34" s="65"/>
      <c r="Z34" s="66"/>
      <c r="AA34" s="65"/>
      <c r="AB34" s="65"/>
      <c r="AC34" s="65"/>
      <c r="AD34" s="65"/>
      <c r="AE34" s="65"/>
      <c r="AF34" s="65"/>
      <c r="AG34" s="65"/>
      <c r="AH34" s="65"/>
      <c r="AI34" s="65"/>
      <c r="AJ34" s="65"/>
      <c r="AK34" s="65"/>
      <c r="AL34" s="65"/>
      <c r="AM34" s="65"/>
      <c r="AN34" s="65"/>
      <c r="AO34" s="66"/>
      <c r="AP34" s="65"/>
      <c r="AQ34" s="65"/>
      <c r="AR34" s="65"/>
      <c r="AS34" s="65"/>
    </row>
    <row r="35" spans="1:45" s="62" customFormat="1" ht="24.95" customHeight="1">
      <c r="A35" s="96"/>
      <c r="B35" s="60"/>
      <c r="C35" s="749" t="s">
        <v>323</v>
      </c>
      <c r="D35" s="749"/>
      <c r="E35" s="749"/>
      <c r="F35" s="749"/>
      <c r="G35" s="749"/>
      <c r="H35" s="749"/>
      <c r="I35" s="749"/>
      <c r="J35" s="91"/>
      <c r="K35" s="91"/>
      <c r="L35" s="91"/>
      <c r="M35" s="73"/>
    </row>
    <row r="36" spans="1:45" s="62" customFormat="1" ht="24.95" customHeight="1">
      <c r="A36" s="96"/>
      <c r="B36" s="60"/>
      <c r="C36" s="718"/>
      <c r="D36" s="718"/>
      <c r="E36" s="718"/>
      <c r="F36" s="718"/>
      <c r="G36" s="718"/>
      <c r="H36" s="718"/>
      <c r="I36" s="718"/>
      <c r="J36" s="89"/>
      <c r="K36" s="89"/>
      <c r="L36" s="89"/>
      <c r="M36" s="77"/>
    </row>
    <row r="37" spans="1:45" s="62" customFormat="1" ht="24.95" customHeight="1">
      <c r="A37" s="96"/>
      <c r="B37" s="60"/>
      <c r="C37" s="718"/>
      <c r="D37" s="718"/>
      <c r="E37" s="718"/>
      <c r="F37" s="718"/>
      <c r="G37" s="718"/>
      <c r="H37" s="718"/>
      <c r="I37" s="718"/>
      <c r="J37" s="89"/>
      <c r="K37" s="89"/>
      <c r="L37" s="89"/>
      <c r="M37" s="77"/>
    </row>
    <row r="38" spans="1:45" s="62" customFormat="1" ht="24.95" customHeight="1">
      <c r="A38" s="96"/>
      <c r="B38" s="60"/>
      <c r="C38" s="718"/>
      <c r="D38" s="718"/>
      <c r="E38" s="718"/>
      <c r="F38" s="718"/>
      <c r="G38" s="718"/>
      <c r="H38" s="718"/>
      <c r="I38" s="718"/>
      <c r="J38" s="89"/>
      <c r="K38" s="89"/>
      <c r="L38" s="89"/>
      <c r="M38" s="77"/>
    </row>
    <row r="39" spans="1:45" s="62" customFormat="1" ht="24.95" customHeight="1">
      <c r="A39" s="96"/>
      <c r="B39" s="60"/>
      <c r="C39" s="718"/>
      <c r="D39" s="718"/>
      <c r="E39" s="718"/>
      <c r="F39" s="718"/>
      <c r="G39" s="718"/>
      <c r="H39" s="718"/>
      <c r="I39" s="718"/>
      <c r="J39" s="89"/>
      <c r="K39" s="89"/>
      <c r="L39" s="89"/>
      <c r="M39" s="77"/>
    </row>
    <row r="40" spans="1:45" s="62" customFormat="1" ht="24.95" customHeight="1">
      <c r="A40" s="96"/>
      <c r="B40" s="60"/>
      <c r="C40" s="718"/>
      <c r="D40" s="718"/>
      <c r="E40" s="718"/>
      <c r="F40" s="718"/>
      <c r="G40" s="718"/>
      <c r="H40" s="718"/>
      <c r="I40" s="718"/>
      <c r="J40" s="89"/>
      <c r="K40" s="89"/>
      <c r="L40" s="89"/>
      <c r="M40" s="77"/>
    </row>
    <row r="41" spans="1:45" s="62" customFormat="1" ht="24.95" customHeight="1">
      <c r="A41" s="96"/>
      <c r="B41" s="60"/>
      <c r="C41" s="89"/>
      <c r="D41" s="89"/>
      <c r="E41" s="89"/>
      <c r="F41" s="89"/>
      <c r="G41" s="89"/>
      <c r="H41" s="89"/>
      <c r="I41" s="89"/>
      <c r="J41" s="89"/>
      <c r="K41" s="89"/>
      <c r="L41" s="89"/>
      <c r="M41" s="77"/>
    </row>
    <row r="42" spans="1:45" s="62" customFormat="1" ht="24.95" customHeight="1">
      <c r="A42" s="96"/>
      <c r="B42" s="60"/>
      <c r="C42" s="571" t="str">
        <f>Índice!D127</f>
        <v>GRI 409-1</v>
      </c>
      <c r="D42" s="892" t="str">
        <f>Índice!E127</f>
        <v>Operações e fornecedores com risco significativo de casos de trabalho forçado ou análogo ao escravo</v>
      </c>
      <c r="E42" s="729"/>
      <c r="F42" s="729"/>
      <c r="G42" s="729"/>
      <c r="H42" s="729"/>
      <c r="I42" s="729"/>
      <c r="J42" s="89"/>
      <c r="K42" s="89"/>
      <c r="L42" s="89"/>
      <c r="M42" s="77"/>
    </row>
    <row r="43" spans="1:45" s="62" customFormat="1" ht="24.95" customHeight="1">
      <c r="A43" s="96"/>
      <c r="B43" s="60"/>
      <c r="C43" s="749" t="s">
        <v>324</v>
      </c>
      <c r="D43" s="749"/>
      <c r="E43" s="749"/>
      <c r="F43" s="749"/>
      <c r="G43" s="749"/>
      <c r="H43" s="749"/>
      <c r="I43" s="749"/>
      <c r="J43" s="91"/>
      <c r="K43" s="91"/>
      <c r="L43" s="91"/>
      <c r="M43" s="73"/>
    </row>
    <row r="44" spans="1:45" s="62" customFormat="1" ht="24.95" customHeight="1">
      <c r="A44" s="96"/>
      <c r="B44" s="60"/>
      <c r="C44" s="718"/>
      <c r="D44" s="718"/>
      <c r="E44" s="718"/>
      <c r="F44" s="718"/>
      <c r="G44" s="718"/>
      <c r="H44" s="718"/>
      <c r="I44" s="718"/>
      <c r="J44" s="89"/>
      <c r="K44" s="89"/>
      <c r="L44" s="89"/>
      <c r="M44" s="77"/>
    </row>
    <row r="45" spans="1:45" s="62" customFormat="1" ht="24.95" customHeight="1">
      <c r="A45" s="96"/>
      <c r="B45" s="60"/>
      <c r="C45" s="718"/>
      <c r="D45" s="718"/>
      <c r="E45" s="718"/>
      <c r="F45" s="718"/>
      <c r="G45" s="718"/>
      <c r="H45" s="718"/>
      <c r="I45" s="718"/>
      <c r="J45" s="89"/>
      <c r="K45" s="89"/>
      <c r="L45" s="89"/>
      <c r="M45" s="77"/>
    </row>
    <row r="46" spans="1:45" s="62" customFormat="1" ht="24.95" customHeight="1">
      <c r="A46" s="96"/>
      <c r="B46" s="60"/>
      <c r="C46" s="718"/>
      <c r="D46" s="718"/>
      <c r="E46" s="718"/>
      <c r="F46" s="718"/>
      <c r="G46" s="718"/>
      <c r="H46" s="718"/>
      <c r="I46" s="718"/>
      <c r="J46" s="89"/>
      <c r="K46" s="89"/>
      <c r="L46" s="89"/>
      <c r="M46" s="77"/>
    </row>
    <row r="47" spans="1:45" s="62" customFormat="1" ht="24.95" customHeight="1">
      <c r="A47" s="96"/>
      <c r="B47" s="82"/>
      <c r="C47" s="718"/>
      <c r="D47" s="718"/>
      <c r="E47" s="718"/>
      <c r="F47" s="718"/>
      <c r="G47" s="718"/>
      <c r="H47" s="718"/>
      <c r="I47" s="718"/>
      <c r="J47" s="89"/>
      <c r="K47" s="89"/>
      <c r="L47" s="89"/>
      <c r="M47" s="77"/>
    </row>
    <row r="48" spans="1:45" s="62" customFormat="1" ht="24.95" customHeight="1">
      <c r="A48" s="96"/>
      <c r="B48" s="82"/>
      <c r="C48" s="718"/>
      <c r="D48" s="718"/>
      <c r="E48" s="718"/>
      <c r="F48" s="718"/>
      <c r="G48" s="718"/>
      <c r="H48" s="718"/>
      <c r="I48" s="718"/>
      <c r="J48" s="89"/>
      <c r="K48" s="89"/>
      <c r="L48" s="89"/>
      <c r="M48" s="77"/>
    </row>
    <row r="49" spans="1:13" s="62" customFormat="1" ht="24.95" customHeight="1">
      <c r="A49" s="96"/>
      <c r="B49" s="82"/>
      <c r="C49" s="718"/>
      <c r="D49" s="718"/>
      <c r="E49" s="718"/>
      <c r="F49" s="718"/>
      <c r="G49" s="718"/>
      <c r="H49" s="718"/>
      <c r="I49" s="718"/>
      <c r="J49" s="89"/>
      <c r="K49" s="89"/>
      <c r="L49" s="89"/>
      <c r="M49" s="77"/>
    </row>
    <row r="50" spans="1:13" s="62" customFormat="1" ht="24.95" customHeight="1">
      <c r="A50" s="96"/>
      <c r="B50" s="82"/>
      <c r="C50" s="718"/>
      <c r="D50" s="718"/>
      <c r="E50" s="718"/>
      <c r="F50" s="718"/>
      <c r="G50" s="718"/>
      <c r="H50" s="718"/>
      <c r="I50" s="718"/>
      <c r="J50" s="89"/>
      <c r="K50" s="89"/>
      <c r="L50" s="89"/>
      <c r="M50" s="77"/>
    </row>
    <row r="51" spans="1:13" s="62" customFormat="1" ht="24.95" customHeight="1">
      <c r="A51" s="96"/>
      <c r="B51" s="60"/>
      <c r="C51" s="571" t="str">
        <f>Índice!D128</f>
        <v>GRI 414-1</v>
      </c>
      <c r="D51" s="892" t="str">
        <f>Índice!E128</f>
        <v>Novos fornecedores selecionados com base em critérios sociais</v>
      </c>
      <c r="E51" s="729"/>
      <c r="F51" s="729"/>
      <c r="G51" s="729"/>
      <c r="H51" s="729"/>
      <c r="I51" s="729"/>
    </row>
    <row r="52" spans="1:13" s="62" customFormat="1" ht="24.95" customHeight="1">
      <c r="A52" s="96"/>
      <c r="B52" s="60"/>
      <c r="C52" s="733" t="s">
        <v>325</v>
      </c>
      <c r="D52" s="734"/>
      <c r="E52" s="734"/>
      <c r="F52" s="734"/>
      <c r="G52" s="734"/>
      <c r="H52" s="734"/>
      <c r="I52" s="734"/>
      <c r="J52" s="85"/>
      <c r="K52" s="85"/>
      <c r="L52" s="85"/>
      <c r="M52" s="73"/>
    </row>
    <row r="53" spans="1:13" s="62" customFormat="1" ht="24.95" customHeight="1">
      <c r="A53" s="96"/>
      <c r="B53" s="60"/>
      <c r="C53" s="86"/>
      <c r="D53" s="87"/>
      <c r="E53" s="87"/>
      <c r="F53" s="87"/>
      <c r="G53" s="87"/>
      <c r="H53" s="87"/>
      <c r="I53" s="87"/>
      <c r="J53" s="87"/>
      <c r="K53" s="87"/>
      <c r="L53" s="87"/>
      <c r="M53" s="77"/>
    </row>
    <row r="54" spans="1:13" s="62" customFormat="1" ht="24.95" customHeight="1">
      <c r="A54" s="96"/>
      <c r="B54" s="60"/>
      <c r="C54" s="86"/>
      <c r="D54" s="87"/>
      <c r="E54" s="87"/>
      <c r="F54" s="87"/>
      <c r="G54" s="87"/>
      <c r="H54" s="87"/>
      <c r="I54" s="87"/>
      <c r="J54" s="87"/>
      <c r="K54" s="87"/>
      <c r="L54" s="87"/>
      <c r="M54" s="77"/>
    </row>
    <row r="55" spans="1:13" s="62" customFormat="1" ht="24.95" customHeight="1">
      <c r="A55" s="96"/>
      <c r="B55" s="60"/>
      <c r="C55" s="86"/>
      <c r="D55" s="87"/>
      <c r="E55" s="87"/>
      <c r="F55" s="87"/>
      <c r="G55" s="87"/>
      <c r="H55" s="87"/>
      <c r="I55" s="87"/>
      <c r="J55" s="87"/>
      <c r="K55" s="87"/>
      <c r="L55" s="87"/>
      <c r="M55" s="77"/>
    </row>
    <row r="56" spans="1:13" s="62" customFormat="1" ht="24.95" customHeight="1">
      <c r="A56" s="96"/>
      <c r="B56" s="60"/>
      <c r="C56" s="86"/>
      <c r="D56" s="87"/>
      <c r="E56" s="87"/>
      <c r="F56" s="87"/>
      <c r="G56" s="87"/>
      <c r="H56" s="87"/>
      <c r="I56" s="87"/>
      <c r="J56" s="87"/>
      <c r="K56" s="87"/>
      <c r="L56" s="87"/>
      <c r="M56" s="77"/>
    </row>
    <row r="57" spans="1:13" s="62" customFormat="1" ht="24.95" customHeight="1">
      <c r="A57" s="96"/>
      <c r="B57" s="60"/>
      <c r="C57" s="86"/>
      <c r="D57" s="87"/>
      <c r="E57" s="87"/>
      <c r="F57" s="87"/>
      <c r="G57" s="87"/>
      <c r="H57" s="87"/>
      <c r="I57" s="87"/>
      <c r="J57" s="87"/>
      <c r="K57" s="87"/>
      <c r="L57" s="87"/>
      <c r="M57" s="77"/>
    </row>
    <row r="58" spans="1:13" s="62" customFormat="1" ht="24.95" customHeight="1">
      <c r="A58" s="96"/>
      <c r="B58" s="60"/>
      <c r="C58" s="86"/>
      <c r="D58" s="87"/>
      <c r="E58" s="87"/>
      <c r="F58" s="87"/>
      <c r="G58" s="87"/>
      <c r="H58" s="87"/>
      <c r="I58" s="87"/>
      <c r="J58" s="87"/>
      <c r="K58" s="87"/>
      <c r="L58" s="87"/>
      <c r="M58" s="77"/>
    </row>
    <row r="59" spans="1:13" s="62" customFormat="1" ht="24.95" customHeight="1">
      <c r="A59" s="96"/>
      <c r="B59" s="60"/>
      <c r="C59" s="86"/>
      <c r="D59" s="87"/>
      <c r="E59" s="87"/>
      <c r="F59" s="87"/>
      <c r="G59" s="87"/>
      <c r="H59" s="87"/>
      <c r="I59" s="87"/>
      <c r="J59" s="87"/>
      <c r="K59" s="87"/>
      <c r="L59" s="87"/>
      <c r="M59" s="77"/>
    </row>
    <row r="60" spans="1:13" s="62" customFormat="1" ht="24.95" customHeight="1">
      <c r="A60" s="96"/>
      <c r="B60" s="60"/>
      <c r="C60" s="86"/>
      <c r="D60" s="87"/>
      <c r="E60" s="87"/>
      <c r="F60" s="87"/>
      <c r="G60" s="87"/>
      <c r="H60" s="87"/>
      <c r="I60" s="87"/>
      <c r="J60" s="87"/>
      <c r="K60" s="87"/>
      <c r="L60" s="87"/>
      <c r="M60" s="77"/>
    </row>
    <row r="61" spans="1:13" s="62" customFormat="1" ht="24.95" customHeight="1">
      <c r="A61" s="96"/>
      <c r="B61" s="60"/>
      <c r="C61" s="86"/>
      <c r="D61" s="87"/>
      <c r="E61" s="87"/>
      <c r="F61" s="87"/>
      <c r="G61" s="87"/>
      <c r="H61" s="87"/>
      <c r="I61" s="87"/>
      <c r="J61" s="87"/>
      <c r="K61" s="87"/>
      <c r="L61" s="87"/>
      <c r="M61" s="77"/>
    </row>
    <row r="62" spans="1:13" s="62" customFormat="1" ht="24.95" customHeight="1">
      <c r="A62" s="96"/>
      <c r="B62" s="61"/>
    </row>
    <row r="63" spans="1:13" s="62" customFormat="1" ht="24.95" customHeight="1">
      <c r="A63" s="96"/>
      <c r="B63" s="61"/>
    </row>
    <row r="64" spans="1:13" s="62" customFormat="1" ht="24.95" customHeight="1">
      <c r="A64" s="96"/>
      <c r="B64" s="61"/>
    </row>
    <row r="65" spans="1:2" s="62" customFormat="1" ht="24.95" customHeight="1">
      <c r="A65" s="96"/>
      <c r="B65" s="61"/>
    </row>
    <row r="66" spans="1:2" s="62" customFormat="1" ht="24.95" customHeight="1">
      <c r="A66" s="96"/>
      <c r="B66" s="61"/>
    </row>
    <row r="67" spans="1:2" s="62" customFormat="1" ht="24.95" customHeight="1">
      <c r="A67" s="96"/>
      <c r="B67" s="61"/>
    </row>
    <row r="68" spans="1:2" s="62" customFormat="1" ht="24.95" customHeight="1">
      <c r="A68" s="96"/>
      <c r="B68" s="61"/>
    </row>
    <row r="69" spans="1:2" s="62" customFormat="1" ht="24.95" customHeight="1">
      <c r="A69" s="96"/>
      <c r="B69" s="61"/>
    </row>
    <row r="70" spans="1:2" s="62" customFormat="1" ht="24.95" customHeight="1">
      <c r="A70" s="96"/>
      <c r="B70" s="61"/>
    </row>
    <row r="71" spans="1:2" s="62" customFormat="1" ht="24.95" customHeight="1">
      <c r="A71" s="96"/>
      <c r="B71" s="61"/>
    </row>
    <row r="72" spans="1:2" s="62" customFormat="1" ht="24.95" customHeight="1">
      <c r="A72" s="96"/>
      <c r="B72" s="61"/>
    </row>
    <row r="73" spans="1:2" s="62" customFormat="1" ht="24.95" customHeight="1">
      <c r="A73" s="96"/>
      <c r="B73" s="61"/>
    </row>
    <row r="74" spans="1:2" s="62" customFormat="1" ht="24.95" customHeight="1">
      <c r="A74" s="96"/>
      <c r="B74" s="61"/>
    </row>
    <row r="75" spans="1:2" s="62" customFormat="1" ht="24.95" customHeight="1">
      <c r="A75" s="96"/>
      <c r="B75" s="61"/>
    </row>
    <row r="76" spans="1:2" s="62" customFormat="1" ht="24.95" customHeight="1">
      <c r="A76" s="96"/>
      <c r="B76" s="61"/>
    </row>
    <row r="77" spans="1:2" s="62" customFormat="1" ht="24.95" customHeight="1">
      <c r="A77" s="96"/>
      <c r="B77" s="61"/>
    </row>
    <row r="78" spans="1:2" s="62" customFormat="1" ht="24.95" customHeight="1">
      <c r="A78" s="96"/>
      <c r="B78" s="61"/>
    </row>
    <row r="79" spans="1:2" s="62" customFormat="1" ht="24.95" customHeight="1">
      <c r="A79" s="96"/>
      <c r="B79" s="61"/>
    </row>
    <row r="80" spans="1:2" ht="24.95" customHeight="1"/>
    <row r="81" ht="24.95" customHeight="1"/>
    <row r="82" ht="24.95" customHeight="1"/>
    <row r="83" ht="24.95" customHeight="1"/>
    <row r="84" ht="24.95" customHeight="1"/>
    <row r="85" ht="24.95" customHeight="1"/>
    <row r="86" ht="24.95" customHeight="1"/>
    <row r="87" ht="24.95" customHeight="1"/>
    <row r="88" ht="24.95" customHeight="1"/>
    <row r="89" ht="24.95" customHeight="1"/>
    <row r="90" ht="24.95" customHeight="1"/>
    <row r="91" ht="24.95" customHeight="1"/>
    <row r="92" ht="24.95" customHeight="1"/>
    <row r="93" ht="24.95" customHeight="1"/>
    <row r="94" ht="24.95" customHeight="1"/>
    <row r="95" ht="24.95" customHeight="1"/>
    <row r="96" ht="24.95" customHeight="1"/>
    <row r="97" ht="24.95" customHeight="1"/>
    <row r="98" ht="24.95" customHeight="1"/>
    <row r="99" ht="24.95" customHeight="1"/>
    <row r="100" ht="24.95" customHeight="1"/>
    <row r="101" ht="24.95" customHeight="1"/>
    <row r="102" ht="24.95" customHeight="1"/>
    <row r="103" ht="24.95" customHeight="1"/>
    <row r="104" ht="24.95" customHeight="1"/>
    <row r="105" ht="24.95" customHeight="1"/>
    <row r="106" ht="24.95" customHeight="1"/>
    <row r="107" ht="24.95" customHeight="1"/>
    <row r="108" ht="24.95" customHeight="1"/>
    <row r="109" ht="24.95" customHeight="1"/>
    <row r="110" ht="24.95" customHeight="1"/>
    <row r="111" ht="24.95" customHeight="1"/>
    <row r="112" ht="24.95" customHeight="1"/>
    <row r="113" ht="24.95" customHeight="1"/>
    <row r="114" ht="24.95" customHeight="1"/>
    <row r="115" ht="24.95" customHeight="1"/>
    <row r="116" ht="24.95" customHeight="1"/>
    <row r="117" ht="24.95" customHeight="1"/>
    <row r="118" ht="24.95" customHeight="1"/>
    <row r="119" ht="24.95" customHeight="1"/>
    <row r="120" ht="24.95" customHeight="1"/>
    <row r="121" ht="24.95" customHeight="1"/>
    <row r="122" ht="24.95" customHeight="1"/>
    <row r="123" ht="24.95" customHeight="1"/>
    <row r="124" ht="24.95" customHeight="1"/>
    <row r="125" ht="24.95" customHeight="1"/>
    <row r="126" ht="24.95" customHeight="1"/>
    <row r="127" ht="24.95" customHeight="1"/>
    <row r="128" ht="24.95" customHeight="1"/>
    <row r="129" ht="24.95" customHeight="1"/>
    <row r="130" ht="24.95" customHeight="1"/>
    <row r="131" ht="24.95" customHeight="1"/>
    <row r="132" ht="24.95" customHeight="1"/>
    <row r="133" ht="24.95" customHeight="1"/>
    <row r="134" ht="24.95" customHeight="1"/>
    <row r="135" ht="24.95" customHeight="1"/>
    <row r="136" ht="24.95" customHeight="1"/>
    <row r="137" ht="24.95" customHeight="1"/>
    <row r="138" ht="24.95" customHeight="1"/>
  </sheetData>
  <sheetProtection algorithmName="SHA-512" hashValue="ecA0MEKWkMLWRDqVdb8qyNzb2q71jkVftkpc5yXcNtjFqQJC2i44PqMI0GqdbFRhnr9WfZP3WqcBvDZUzKnoFg==" saltValue="S50LTvTGkuZffeblaQMYmw==" spinCount="100000" sheet="1" objects="1" scenarios="1" formatColumns="0" formatRows="0" autoFilter="0"/>
  <mergeCells count="17">
    <mergeCell ref="D6:I6"/>
    <mergeCell ref="C7:I13"/>
    <mergeCell ref="D15:I15"/>
    <mergeCell ref="C16:I18"/>
    <mergeCell ref="C29:I29"/>
    <mergeCell ref="D20:E20"/>
    <mergeCell ref="F20:G20"/>
    <mergeCell ref="H20:I20"/>
    <mergeCell ref="C20:C21"/>
    <mergeCell ref="C43:I50"/>
    <mergeCell ref="D51:I51"/>
    <mergeCell ref="C52:I52"/>
    <mergeCell ref="D31:I31"/>
    <mergeCell ref="C32:I32"/>
    <mergeCell ref="D34:I34"/>
    <mergeCell ref="C35:I40"/>
    <mergeCell ref="D42:I42"/>
  </mergeCells>
  <hyperlinks>
    <hyperlink ref="F3" location="'Gestão da cadeia de suprimentos'!C6" display="GRI 3-3" xr:uid="{31A9071B-BF29-4B56-A881-09E2B43271F5}"/>
    <hyperlink ref="G3" location="'Gestão da cadeia de suprimentos'!C15" display="GRI 204-1" xr:uid="{AF140F5C-67FC-4F7D-96D9-3467B2159FCD}"/>
    <hyperlink ref="H3" location="'Gestão da cadeia de suprimentos'!C31" display="GRI 308-2" xr:uid="{B12B7C1A-77A2-44F4-B53F-989A361EE850}"/>
    <hyperlink ref="I3" location="'Gestão da cadeia de suprimentos'!C34" display="GRI 408-1" xr:uid="{0C0ED75A-B5EB-4164-930A-A60CA58E5FD1}"/>
    <hyperlink ref="F4" location="'Gestão da cadeia de suprimentos'!C42" display="GRI 409-1" xr:uid="{40B448FF-4481-49C8-BEAE-DBD023C9E566}"/>
    <hyperlink ref="G4" location="'Gestão da cadeia de suprimentos'!C51" display="GRI 414-1" xr:uid="{B49D7C60-27AF-4250-8778-7B1D8C5458D6}"/>
  </hyperlinks>
  <pageMargins left="0.511811024" right="0.511811024" top="0.78740157499999996" bottom="0.78740157499999996" header="0.31496062000000002" footer="0.31496062000000002"/>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90947-8836-4DDC-9D50-5B62EFFAB71C}">
  <sheetPr>
    <tabColor rgb="FFE4562E"/>
  </sheetPr>
  <dimension ref="A1:AT152"/>
  <sheetViews>
    <sheetView showGridLines="0" showRowColHeaders="0" workbookViewId="0">
      <pane xSplit="1" ySplit="2" topLeftCell="B3" activePane="bottomRight" state="frozen"/>
      <selection activeCell="C3" sqref="C3"/>
      <selection pane="topRight" activeCell="C3" sqref="C3"/>
      <selection pane="bottomLeft" activeCell="C3" sqref="C3"/>
      <selection pane="bottomRight"/>
    </sheetView>
  </sheetViews>
  <sheetFormatPr defaultColWidth="0" defaultRowHeight="15.75" customHeight="1"/>
  <cols>
    <col min="1" max="1" width="33.7109375" style="4" customWidth="1"/>
    <col min="2" max="2" width="3.7109375" style="2" customWidth="1"/>
    <col min="3" max="9" width="20.85546875" style="3" customWidth="1"/>
    <col min="10" max="12" width="14.140625" style="3" customWidth="1"/>
    <col min="13" max="13" width="8.140625" style="3" customWidth="1"/>
    <col min="14" max="21" width="14.140625" style="3" hidden="1" customWidth="1"/>
    <col min="22" max="23" width="30" style="3" hidden="1" customWidth="1"/>
    <col min="24" max="31" width="18.140625" style="3" hidden="1" customWidth="1"/>
    <col min="32" max="33" width="18.140625" style="1" hidden="1" customWidth="1"/>
    <col min="34" max="16384" width="0" style="1" hidden="1"/>
  </cols>
  <sheetData>
    <row r="1" spans="1:46" s="105" customFormat="1" ht="24.95" customHeight="1">
      <c r="A1" s="142"/>
      <c r="B1" s="58"/>
      <c r="C1" s="58"/>
      <c r="D1" s="58"/>
      <c r="E1" s="59"/>
      <c r="F1" s="60"/>
      <c r="G1" s="60"/>
      <c r="H1" s="60"/>
      <c r="I1" s="60"/>
      <c r="J1" s="104"/>
      <c r="K1" s="104"/>
      <c r="L1" s="171"/>
      <c r="M1" s="106"/>
      <c r="O1" s="107"/>
      <c r="P1" s="107"/>
      <c r="Q1" s="107"/>
      <c r="R1" s="107"/>
      <c r="S1" s="107"/>
      <c r="T1" s="107"/>
      <c r="U1" s="108"/>
      <c r="V1" s="109"/>
      <c r="W1" s="109"/>
      <c r="X1" s="109"/>
      <c r="Y1" s="109"/>
      <c r="Z1" s="110"/>
      <c r="AA1" s="109"/>
      <c r="AB1" s="109"/>
      <c r="AC1" s="109"/>
      <c r="AD1" s="109"/>
      <c r="AE1" s="109"/>
      <c r="AF1" s="109"/>
      <c r="AG1" s="109"/>
      <c r="AH1" s="109"/>
      <c r="AI1" s="109"/>
      <c r="AJ1" s="109"/>
      <c r="AK1" s="109"/>
      <c r="AL1" s="109"/>
      <c r="AM1" s="109"/>
      <c r="AN1" s="109"/>
      <c r="AO1" s="110"/>
      <c r="AP1" s="109"/>
      <c r="AQ1" s="109"/>
      <c r="AR1" s="109"/>
      <c r="AS1" s="109"/>
    </row>
    <row r="2" spans="1:46" s="105" customFormat="1" ht="24.95" customHeight="1">
      <c r="A2" s="103"/>
      <c r="B2" s="104"/>
      <c r="C2" s="137"/>
      <c r="D2" s="104"/>
      <c r="E2" s="104"/>
      <c r="F2" s="106"/>
      <c r="G2" s="106"/>
      <c r="H2" s="106"/>
      <c r="I2" s="104"/>
      <c r="J2" s="104"/>
      <c r="K2" s="104"/>
      <c r="L2" s="171"/>
      <c r="M2" s="106"/>
      <c r="O2" s="107"/>
      <c r="P2" s="107"/>
      <c r="Q2" s="107"/>
      <c r="R2" s="107"/>
      <c r="S2" s="107"/>
      <c r="T2" s="107"/>
      <c r="U2" s="108"/>
      <c r="V2" s="109"/>
      <c r="W2" s="109"/>
      <c r="X2" s="109"/>
      <c r="Y2" s="109"/>
      <c r="Z2" s="110"/>
      <c r="AA2" s="109"/>
      <c r="AB2" s="109"/>
      <c r="AC2" s="109"/>
      <c r="AD2" s="109"/>
      <c r="AE2" s="109"/>
      <c r="AF2" s="109"/>
      <c r="AG2" s="109"/>
      <c r="AH2" s="109"/>
      <c r="AI2" s="109"/>
      <c r="AJ2" s="109"/>
      <c r="AK2" s="109"/>
      <c r="AL2" s="109"/>
      <c r="AM2" s="109"/>
      <c r="AN2" s="109"/>
      <c r="AO2" s="110"/>
      <c r="AP2" s="109"/>
      <c r="AQ2" s="109"/>
      <c r="AR2" s="109"/>
      <c r="AS2" s="109"/>
    </row>
    <row r="3" spans="1:46" s="105" customFormat="1" ht="24.95" customHeight="1">
      <c r="A3" s="103"/>
      <c r="B3" s="104"/>
      <c r="C3" s="237" t="str">
        <f>Índice!B114</f>
        <v>CAPITAL SOCIAL E DE RELACIONAMENTO</v>
      </c>
      <c r="D3" s="104"/>
      <c r="E3" s="104"/>
      <c r="F3" s="576" t="s">
        <v>467</v>
      </c>
      <c r="G3" s="576" t="s">
        <v>684</v>
      </c>
      <c r="H3" s="576" t="s">
        <v>683</v>
      </c>
      <c r="I3" s="104"/>
      <c r="J3" s="104"/>
      <c r="K3" s="104"/>
      <c r="L3" s="171"/>
      <c r="M3" s="106"/>
      <c r="O3" s="107"/>
      <c r="P3" s="107"/>
      <c r="Q3" s="107"/>
      <c r="R3" s="107"/>
      <c r="S3" s="107"/>
      <c r="T3" s="107"/>
      <c r="U3" s="108"/>
      <c r="V3" s="109"/>
      <c r="W3" s="109"/>
      <c r="X3" s="109"/>
      <c r="Y3" s="109"/>
      <c r="Z3" s="110"/>
      <c r="AA3" s="109"/>
      <c r="AB3" s="109"/>
      <c r="AC3" s="109"/>
      <c r="AD3" s="109"/>
      <c r="AE3" s="109"/>
      <c r="AF3" s="109"/>
      <c r="AG3" s="109"/>
      <c r="AH3" s="109"/>
      <c r="AI3" s="109"/>
      <c r="AJ3" s="109"/>
      <c r="AK3" s="109"/>
      <c r="AL3" s="109"/>
      <c r="AM3" s="109"/>
      <c r="AN3" s="109"/>
      <c r="AO3" s="110"/>
      <c r="AP3" s="109"/>
      <c r="AQ3" s="109"/>
      <c r="AR3" s="109"/>
      <c r="AS3" s="109"/>
    </row>
    <row r="4" spans="1:46" s="105" customFormat="1" ht="24.95" customHeight="1">
      <c r="A4" s="103"/>
      <c r="B4" s="104"/>
      <c r="C4" s="118" t="str">
        <f>Índice!C129</f>
        <v>Gestão de emergência</v>
      </c>
      <c r="D4" s="104"/>
      <c r="E4" s="104"/>
      <c r="F4" s="193"/>
      <c r="G4" s="193"/>
      <c r="H4" s="193"/>
      <c r="I4" s="104"/>
      <c r="J4" s="104"/>
      <c r="K4" s="104"/>
      <c r="L4" s="171"/>
      <c r="M4" s="106"/>
      <c r="O4" s="107"/>
      <c r="P4" s="107"/>
      <c r="Q4" s="107"/>
      <c r="R4" s="107"/>
      <c r="S4" s="107"/>
      <c r="T4" s="107"/>
      <c r="U4" s="108"/>
      <c r="V4" s="109"/>
      <c r="W4" s="109"/>
      <c r="X4" s="109"/>
      <c r="Y4" s="109"/>
      <c r="Z4" s="110"/>
      <c r="AA4" s="109"/>
      <c r="AB4" s="109"/>
      <c r="AC4" s="109"/>
      <c r="AD4" s="109"/>
      <c r="AE4" s="109"/>
      <c r="AF4" s="109"/>
      <c r="AG4" s="109"/>
      <c r="AH4" s="109"/>
      <c r="AI4" s="109"/>
      <c r="AJ4" s="109"/>
      <c r="AK4" s="109"/>
      <c r="AL4" s="109"/>
      <c r="AM4" s="109"/>
      <c r="AN4" s="109"/>
      <c r="AO4" s="110"/>
      <c r="AP4" s="109"/>
      <c r="AQ4" s="109"/>
      <c r="AR4" s="109"/>
      <c r="AS4" s="109"/>
    </row>
    <row r="5" spans="1:46" s="105" customFormat="1" ht="24.95" customHeight="1">
      <c r="A5" s="103"/>
      <c r="B5" s="104"/>
      <c r="C5" s="137"/>
      <c r="D5" s="104"/>
      <c r="E5" s="104"/>
      <c r="F5" s="104"/>
      <c r="G5" s="104"/>
      <c r="H5" s="104"/>
      <c r="I5" s="104"/>
      <c r="J5" s="104"/>
      <c r="K5" s="104"/>
      <c r="L5" s="171"/>
      <c r="M5" s="106"/>
      <c r="O5" s="107"/>
      <c r="P5" s="107"/>
      <c r="Q5" s="107"/>
      <c r="R5" s="107"/>
      <c r="S5" s="107"/>
      <c r="T5" s="107"/>
      <c r="U5" s="108"/>
      <c r="V5" s="109"/>
      <c r="W5" s="109"/>
      <c r="X5" s="109"/>
      <c r="Y5" s="109"/>
      <c r="Z5" s="110"/>
      <c r="AA5" s="109"/>
      <c r="AB5" s="109"/>
      <c r="AC5" s="109"/>
      <c r="AD5" s="109"/>
      <c r="AE5" s="109"/>
      <c r="AF5" s="109"/>
      <c r="AG5" s="109"/>
      <c r="AH5" s="109"/>
      <c r="AI5" s="109"/>
      <c r="AJ5" s="109"/>
      <c r="AK5" s="109"/>
      <c r="AL5" s="109"/>
      <c r="AM5" s="109"/>
      <c r="AN5" s="109"/>
      <c r="AO5" s="110"/>
      <c r="AP5" s="109"/>
      <c r="AQ5" s="109"/>
      <c r="AR5" s="109"/>
      <c r="AS5" s="109"/>
    </row>
    <row r="6" spans="1:46" s="105" customFormat="1" ht="24.95" customHeight="1">
      <c r="A6" s="103"/>
      <c r="B6" s="104"/>
      <c r="C6" s="571" t="str">
        <f>Índice!D129</f>
        <v>GRI 3-3</v>
      </c>
      <c r="D6" s="892" t="str">
        <f>Índice!E129</f>
        <v>Gestão de emergência</v>
      </c>
      <c r="E6" s="729"/>
      <c r="F6" s="729"/>
      <c r="G6" s="729"/>
      <c r="H6" s="729"/>
      <c r="I6" s="729"/>
      <c r="J6" s="104"/>
      <c r="K6" s="104"/>
      <c r="L6" s="171"/>
      <c r="M6" s="106"/>
      <c r="O6" s="107"/>
      <c r="P6" s="107"/>
      <c r="Q6" s="107"/>
      <c r="R6" s="107"/>
      <c r="S6" s="107"/>
      <c r="T6" s="107"/>
      <c r="U6" s="108"/>
      <c r="V6" s="109"/>
      <c r="W6" s="109"/>
      <c r="X6" s="109"/>
      <c r="Y6" s="109"/>
      <c r="Z6" s="110"/>
      <c r="AA6" s="109"/>
      <c r="AB6" s="109"/>
      <c r="AC6" s="109"/>
      <c r="AD6" s="109"/>
      <c r="AE6" s="109"/>
      <c r="AF6" s="109"/>
      <c r="AG6" s="109"/>
      <c r="AH6" s="109"/>
      <c r="AI6" s="109"/>
      <c r="AJ6" s="109"/>
      <c r="AK6" s="109"/>
      <c r="AL6" s="109"/>
      <c r="AM6" s="109"/>
      <c r="AN6" s="109"/>
      <c r="AO6" s="110"/>
      <c r="AP6" s="109"/>
      <c r="AQ6" s="109"/>
      <c r="AR6" s="109"/>
      <c r="AS6" s="109"/>
    </row>
    <row r="7" spans="1:46" s="105" customFormat="1" ht="24.95" customHeight="1">
      <c r="A7" s="111"/>
      <c r="B7" s="104"/>
      <c r="C7" s="899" t="s">
        <v>744</v>
      </c>
      <c r="D7" s="899"/>
      <c r="E7" s="899"/>
      <c r="F7" s="899"/>
      <c r="G7" s="899"/>
      <c r="H7" s="899"/>
      <c r="I7" s="899"/>
      <c r="J7" s="168"/>
      <c r="K7" s="168"/>
      <c r="L7" s="168"/>
      <c r="M7" s="138"/>
      <c r="N7" s="169"/>
      <c r="O7" s="170"/>
      <c r="P7" s="170"/>
      <c r="Q7" s="170"/>
      <c r="R7" s="170"/>
      <c r="S7" s="170"/>
      <c r="T7" s="170"/>
      <c r="U7" s="170"/>
      <c r="V7" s="112"/>
      <c r="W7" s="112"/>
      <c r="X7" s="112"/>
      <c r="Y7" s="112"/>
      <c r="Z7" s="112"/>
      <c r="AA7" s="112"/>
      <c r="AB7" s="112"/>
      <c r="AC7" s="112"/>
      <c r="AD7" s="112"/>
      <c r="AE7" s="112"/>
      <c r="AF7" s="112"/>
      <c r="AG7" s="112"/>
      <c r="AH7" s="112"/>
      <c r="AI7" s="112"/>
      <c r="AJ7" s="112"/>
      <c r="AK7" s="112"/>
      <c r="AL7" s="112"/>
      <c r="AM7" s="112"/>
      <c r="AN7" s="112"/>
      <c r="AO7" s="112"/>
      <c r="AP7" s="112"/>
      <c r="AQ7" s="112"/>
      <c r="AR7" s="112"/>
      <c r="AS7" s="112"/>
      <c r="AT7" s="113"/>
    </row>
    <row r="8" spans="1:46" s="105" customFormat="1" ht="24.95" customHeight="1">
      <c r="A8" s="111"/>
      <c r="B8" s="104"/>
      <c r="C8" s="900"/>
      <c r="D8" s="900"/>
      <c r="E8" s="900"/>
      <c r="F8" s="900"/>
      <c r="G8" s="900"/>
      <c r="H8" s="900"/>
      <c r="I8" s="900"/>
      <c r="J8" s="117"/>
      <c r="K8" s="117"/>
      <c r="L8" s="117"/>
      <c r="M8" s="139"/>
      <c r="N8" s="169"/>
      <c r="O8" s="170"/>
      <c r="P8" s="170"/>
      <c r="Q8" s="170"/>
      <c r="R8" s="170"/>
      <c r="S8" s="170"/>
      <c r="T8" s="170"/>
      <c r="U8" s="170"/>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3"/>
    </row>
    <row r="9" spans="1:46" s="105" customFormat="1" ht="24.95" customHeight="1">
      <c r="A9" s="111"/>
      <c r="B9" s="104"/>
      <c r="C9" s="900"/>
      <c r="D9" s="900"/>
      <c r="E9" s="900"/>
      <c r="F9" s="900"/>
      <c r="G9" s="900"/>
      <c r="H9" s="900"/>
      <c r="I9" s="900"/>
      <c r="J9" s="117"/>
      <c r="K9" s="117"/>
      <c r="L9" s="117"/>
      <c r="M9" s="139"/>
      <c r="N9" s="169"/>
      <c r="O9" s="170"/>
      <c r="P9" s="170"/>
      <c r="Q9" s="170"/>
      <c r="R9" s="170"/>
      <c r="S9" s="170"/>
      <c r="T9" s="170"/>
      <c r="U9" s="170"/>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3"/>
    </row>
    <row r="10" spans="1:46" s="105" customFormat="1" ht="24.95" customHeight="1">
      <c r="A10" s="114"/>
      <c r="B10" s="115"/>
      <c r="C10" s="900"/>
      <c r="D10" s="900"/>
      <c r="E10" s="900"/>
      <c r="F10" s="900"/>
      <c r="G10" s="900"/>
      <c r="H10" s="900"/>
      <c r="I10" s="900"/>
      <c r="J10" s="117"/>
      <c r="K10" s="117"/>
      <c r="L10" s="117"/>
      <c r="M10" s="139"/>
      <c r="N10" s="169"/>
      <c r="O10" s="170"/>
      <c r="P10" s="170"/>
      <c r="Q10" s="170"/>
      <c r="R10" s="170"/>
      <c r="S10" s="170"/>
      <c r="T10" s="170"/>
      <c r="U10" s="170"/>
      <c r="V10" s="112"/>
      <c r="W10" s="112"/>
      <c r="X10" s="112"/>
      <c r="Y10" s="112"/>
      <c r="Z10" s="112"/>
      <c r="AA10" s="112"/>
      <c r="AB10" s="112"/>
      <c r="AC10" s="112"/>
      <c r="AD10" s="112"/>
      <c r="AE10" s="112"/>
      <c r="AF10" s="112"/>
      <c r="AG10" s="112"/>
      <c r="AH10" s="112"/>
      <c r="AI10" s="112"/>
      <c r="AJ10" s="112"/>
      <c r="AK10" s="112"/>
      <c r="AL10" s="112"/>
      <c r="AM10" s="112"/>
      <c r="AN10" s="112"/>
      <c r="AO10" s="112"/>
      <c r="AP10" s="112"/>
      <c r="AQ10" s="112"/>
      <c r="AR10" s="112"/>
      <c r="AS10" s="112"/>
      <c r="AT10" s="113"/>
    </row>
    <row r="11" spans="1:46" s="105" customFormat="1" ht="24.95" customHeight="1">
      <c r="A11" s="114"/>
      <c r="B11" s="115"/>
      <c r="C11" s="900"/>
      <c r="D11" s="900"/>
      <c r="E11" s="900"/>
      <c r="F11" s="900"/>
      <c r="G11" s="900"/>
      <c r="H11" s="900"/>
      <c r="I11" s="900"/>
      <c r="J11" s="117"/>
      <c r="K11" s="117"/>
      <c r="L11" s="117"/>
      <c r="M11" s="139"/>
      <c r="N11" s="169"/>
      <c r="O11" s="170"/>
      <c r="P11" s="170"/>
      <c r="Q11" s="170"/>
      <c r="R11" s="170"/>
      <c r="S11" s="170"/>
      <c r="T11" s="170"/>
      <c r="U11" s="170"/>
      <c r="V11" s="112"/>
      <c r="W11" s="112"/>
      <c r="X11" s="112"/>
      <c r="Y11" s="112"/>
      <c r="Z11" s="112"/>
      <c r="AA11" s="112"/>
      <c r="AB11" s="112"/>
      <c r="AC11" s="112"/>
      <c r="AD11" s="112"/>
      <c r="AE11" s="112"/>
      <c r="AF11" s="112"/>
      <c r="AG11" s="112"/>
      <c r="AH11" s="112"/>
      <c r="AI11" s="112"/>
      <c r="AJ11" s="112"/>
      <c r="AK11" s="112"/>
      <c r="AL11" s="112"/>
      <c r="AM11" s="112"/>
      <c r="AN11" s="112"/>
      <c r="AO11" s="112"/>
      <c r="AP11" s="112"/>
      <c r="AQ11" s="112"/>
      <c r="AR11" s="112"/>
      <c r="AS11" s="112"/>
      <c r="AT11" s="113"/>
    </row>
    <row r="12" spans="1:46" s="105" customFormat="1" ht="24.95" customHeight="1">
      <c r="A12" s="103"/>
      <c r="B12" s="115"/>
      <c r="C12" s="900"/>
      <c r="D12" s="900"/>
      <c r="E12" s="900"/>
      <c r="F12" s="900"/>
      <c r="G12" s="900"/>
      <c r="H12" s="900"/>
      <c r="I12" s="900"/>
      <c r="J12" s="117"/>
      <c r="K12" s="117"/>
      <c r="L12" s="117"/>
      <c r="M12" s="139"/>
      <c r="N12" s="169"/>
      <c r="O12" s="170"/>
      <c r="P12" s="170"/>
      <c r="Q12" s="170"/>
      <c r="R12" s="170"/>
      <c r="S12" s="170"/>
      <c r="T12" s="170"/>
      <c r="U12" s="170"/>
      <c r="V12" s="112"/>
      <c r="W12" s="112"/>
      <c r="X12" s="112"/>
      <c r="Y12" s="112"/>
      <c r="Z12" s="112"/>
      <c r="AA12" s="112"/>
      <c r="AB12" s="112"/>
      <c r="AC12" s="112"/>
      <c r="AD12" s="112"/>
      <c r="AE12" s="112"/>
      <c r="AF12" s="112"/>
      <c r="AG12" s="112"/>
      <c r="AH12" s="112"/>
      <c r="AI12" s="112"/>
      <c r="AJ12" s="112"/>
      <c r="AK12" s="112"/>
      <c r="AL12" s="112"/>
      <c r="AM12" s="112"/>
      <c r="AN12" s="112"/>
      <c r="AO12" s="112"/>
      <c r="AP12" s="112"/>
      <c r="AQ12" s="112"/>
      <c r="AR12" s="112"/>
      <c r="AS12" s="112"/>
      <c r="AT12" s="113"/>
    </row>
    <row r="13" spans="1:46" s="105" customFormat="1" ht="24.95" customHeight="1">
      <c r="A13" s="103"/>
      <c r="B13" s="115"/>
      <c r="C13" s="901"/>
      <c r="D13" s="901"/>
      <c r="E13" s="901"/>
      <c r="F13" s="901"/>
      <c r="G13" s="901"/>
      <c r="H13" s="901"/>
      <c r="I13" s="901"/>
      <c r="J13" s="117"/>
      <c r="K13" s="117"/>
      <c r="L13" s="117"/>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113"/>
    </row>
    <row r="14" spans="1:46" s="105" customFormat="1" ht="24.95" customHeight="1">
      <c r="A14" s="103"/>
      <c r="B14" s="115"/>
      <c r="C14" s="140"/>
      <c r="D14" s="140"/>
      <c r="E14" s="140"/>
      <c r="F14" s="140"/>
      <c r="G14" s="140"/>
      <c r="H14" s="140"/>
      <c r="I14" s="140"/>
      <c r="J14" s="117"/>
      <c r="K14" s="117"/>
      <c r="L14" s="117"/>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3"/>
    </row>
    <row r="15" spans="1:46" s="105" customFormat="1" ht="35.1" customHeight="1">
      <c r="A15" s="103"/>
      <c r="B15" s="115"/>
      <c r="C15" s="571" t="str">
        <f>Índice!D130</f>
        <v>GRI 11.8.3</v>
      </c>
      <c r="D15" s="892" t="str">
        <f>Índice!E130</f>
        <v>Relate o número total de eventos de segurança de processo Nível 1 e Nível 2, e discrimine esse total por atividade de negócio (ex.: prospecção, desenvolvimento, produção, encerramento e reabilitação, refino, processamento, transporte, armazenamento)</v>
      </c>
      <c r="E15" s="729"/>
      <c r="F15" s="729"/>
      <c r="G15" s="729"/>
      <c r="H15" s="729"/>
      <c r="I15" s="729"/>
      <c r="J15" s="112"/>
      <c r="K15" s="112"/>
      <c r="L15" s="112"/>
      <c r="M15" s="112"/>
    </row>
    <row r="16" spans="1:46" s="105" customFormat="1" ht="35.1" customHeight="1">
      <c r="A16" s="103"/>
      <c r="B16" s="115"/>
      <c r="C16" s="899" t="s">
        <v>327</v>
      </c>
      <c r="D16" s="899"/>
      <c r="E16" s="899"/>
      <c r="F16" s="899"/>
      <c r="G16" s="899"/>
      <c r="H16" s="899"/>
      <c r="I16" s="899"/>
      <c r="J16" s="168"/>
      <c r="K16" s="168"/>
      <c r="L16" s="168"/>
      <c r="M16" s="138"/>
    </row>
    <row r="17" spans="1:13" s="105" customFormat="1" ht="24.95" customHeight="1">
      <c r="A17" s="103"/>
      <c r="B17" s="115"/>
      <c r="C17" s="116"/>
      <c r="D17" s="117"/>
      <c r="E17" s="117"/>
      <c r="F17" s="117"/>
      <c r="G17" s="117"/>
      <c r="H17" s="117"/>
      <c r="I17" s="117"/>
      <c r="J17" s="117"/>
      <c r="K17" s="117"/>
      <c r="L17" s="117"/>
      <c r="M17" s="138"/>
    </row>
    <row r="18" spans="1:13" s="105" customFormat="1" ht="24.95" customHeight="1">
      <c r="A18" s="103"/>
      <c r="B18" s="115"/>
      <c r="C18" s="571" t="str">
        <f>Índice!D131</f>
        <v>GRI 12.13.3</v>
      </c>
      <c r="D18" s="892" t="str">
        <f>Índice!E131</f>
        <v>Relate o número de acidentes de segurança de processo no período de relato e descreva seus impactos</v>
      </c>
      <c r="E18" s="729"/>
      <c r="F18" s="729"/>
      <c r="G18" s="729"/>
      <c r="H18" s="729"/>
      <c r="I18" s="729"/>
      <c r="J18" s="117"/>
      <c r="K18" s="117"/>
      <c r="L18" s="117"/>
      <c r="M18" s="112"/>
    </row>
    <row r="19" spans="1:13" s="105" customFormat="1" ht="24.95" customHeight="1">
      <c r="A19" s="103"/>
      <c r="B19" s="115"/>
      <c r="C19" s="899" t="s">
        <v>328</v>
      </c>
      <c r="D19" s="899"/>
      <c r="E19" s="899"/>
      <c r="F19" s="899"/>
      <c r="G19" s="899"/>
      <c r="H19" s="899"/>
      <c r="I19" s="899"/>
      <c r="J19" s="168"/>
      <c r="K19" s="168"/>
      <c r="L19" s="168"/>
      <c r="M19" s="138"/>
    </row>
    <row r="20" spans="1:13" s="105" customFormat="1" ht="24.95" customHeight="1">
      <c r="A20" s="103"/>
      <c r="B20" s="115"/>
      <c r="C20" s="116"/>
      <c r="D20" s="117"/>
      <c r="E20" s="117"/>
      <c r="F20" s="117"/>
      <c r="G20" s="117"/>
      <c r="H20" s="117"/>
      <c r="I20" s="117"/>
      <c r="J20" s="117"/>
      <c r="K20" s="117"/>
      <c r="L20" s="117"/>
      <c r="M20" s="112"/>
    </row>
    <row r="21" spans="1:13" s="105" customFormat="1" ht="24.95" customHeight="1">
      <c r="A21" s="103"/>
      <c r="B21" s="115"/>
      <c r="C21" s="172"/>
      <c r="D21" s="112"/>
      <c r="E21" s="112"/>
      <c r="F21" s="112"/>
      <c r="G21" s="112"/>
      <c r="H21" s="112"/>
      <c r="I21" s="112"/>
      <c r="J21" s="112"/>
      <c r="K21" s="112"/>
      <c r="L21" s="112"/>
      <c r="M21" s="112"/>
    </row>
    <row r="22" spans="1:13" s="105" customFormat="1" ht="24.95" customHeight="1">
      <c r="A22" s="103"/>
      <c r="B22" s="115"/>
    </row>
    <row r="23" spans="1:13" s="105" customFormat="1" ht="24.95" customHeight="1">
      <c r="A23" s="103"/>
      <c r="B23" s="115"/>
    </row>
    <row r="24" spans="1:13" s="105" customFormat="1" ht="24.95" customHeight="1">
      <c r="A24" s="103"/>
      <c r="B24" s="115"/>
    </row>
    <row r="25" spans="1:13" s="105" customFormat="1" ht="24.95" customHeight="1">
      <c r="A25" s="103"/>
      <c r="B25" s="115"/>
    </row>
    <row r="26" spans="1:13" s="105" customFormat="1" ht="24.95" customHeight="1">
      <c r="A26" s="103"/>
      <c r="B26" s="104"/>
    </row>
    <row r="27" spans="1:13" s="105" customFormat="1" ht="24.95" customHeight="1">
      <c r="A27" s="103"/>
      <c r="B27" s="104"/>
    </row>
    <row r="28" spans="1:13" s="105" customFormat="1" ht="24.95" customHeight="1">
      <c r="A28" s="103"/>
      <c r="B28" s="104"/>
    </row>
    <row r="29" spans="1:13" s="105" customFormat="1" ht="24.95" customHeight="1">
      <c r="A29" s="103"/>
      <c r="B29" s="104"/>
    </row>
    <row r="30" spans="1:13" s="105" customFormat="1" ht="24.95" customHeight="1">
      <c r="A30" s="103"/>
      <c r="B30" s="104"/>
    </row>
    <row r="31" spans="1:13" s="105" customFormat="1" ht="24.95" customHeight="1">
      <c r="A31" s="103"/>
      <c r="B31" s="104"/>
    </row>
    <row r="32" spans="1:13" s="105" customFormat="1" ht="24.95" customHeight="1">
      <c r="A32" s="103"/>
      <c r="B32" s="104"/>
    </row>
    <row r="33" spans="1:2" s="105" customFormat="1" ht="24.95" customHeight="1">
      <c r="A33" s="103"/>
      <c r="B33" s="141"/>
    </row>
    <row r="34" spans="1:2" s="105" customFormat="1" ht="24.95" customHeight="1">
      <c r="A34" s="103"/>
      <c r="B34" s="104"/>
    </row>
    <row r="35" spans="1:2" s="105" customFormat="1" ht="24.95" customHeight="1">
      <c r="A35" s="103"/>
      <c r="B35" s="113"/>
    </row>
    <row r="36" spans="1:2" s="105" customFormat="1" ht="24.95" customHeight="1">
      <c r="A36" s="103"/>
      <c r="B36" s="113"/>
    </row>
    <row r="37" spans="1:2" s="105" customFormat="1" ht="24.95" customHeight="1">
      <c r="A37" s="103"/>
      <c r="B37" s="113"/>
    </row>
    <row r="38" spans="1:2" s="105" customFormat="1" ht="24.95" customHeight="1">
      <c r="A38" s="103"/>
      <c r="B38" s="113"/>
    </row>
    <row r="39" spans="1:2" s="105" customFormat="1" ht="24.95" customHeight="1">
      <c r="A39" s="103"/>
      <c r="B39" s="113"/>
    </row>
    <row r="40" spans="1:2" s="105" customFormat="1" ht="24.95" customHeight="1">
      <c r="A40" s="103"/>
      <c r="B40" s="113"/>
    </row>
    <row r="41" spans="1:2" s="105" customFormat="1" ht="24.95" customHeight="1">
      <c r="A41" s="103"/>
      <c r="B41" s="113"/>
    </row>
    <row r="42" spans="1:2" s="105" customFormat="1" ht="24.95" customHeight="1">
      <c r="A42" s="103"/>
      <c r="B42" s="113"/>
    </row>
    <row r="43" spans="1:2" ht="24.95" customHeight="1"/>
    <row r="44" spans="1:2" ht="24.95" customHeight="1"/>
    <row r="45" spans="1:2" ht="24.95" customHeight="1"/>
    <row r="46" spans="1:2" ht="24.95" customHeight="1"/>
    <row r="47" spans="1:2" ht="24.95" customHeight="1"/>
    <row r="48" spans="1:2" ht="24.95" customHeight="1"/>
    <row r="49" ht="24.95" customHeight="1"/>
    <row r="50" ht="24.95" customHeight="1"/>
    <row r="51" ht="24.95" customHeight="1"/>
    <row r="52" ht="24.95" customHeight="1"/>
    <row r="53" ht="24.95" customHeight="1"/>
    <row r="54" ht="24.95" customHeight="1"/>
    <row r="55" ht="24.95" customHeight="1"/>
    <row r="56" ht="24.95" customHeight="1"/>
    <row r="57" ht="24.95" customHeight="1"/>
    <row r="58" ht="24.95" customHeight="1"/>
    <row r="59" ht="24.95" customHeight="1"/>
    <row r="60" ht="24.95" customHeight="1"/>
    <row r="61" ht="24.95" customHeight="1"/>
    <row r="62" ht="24.95" customHeight="1"/>
    <row r="63" ht="24.95" customHeight="1"/>
    <row r="64" ht="24.95" customHeight="1"/>
    <row r="65" ht="24.95" customHeight="1"/>
    <row r="66" ht="24.95" customHeight="1"/>
    <row r="67" ht="24.95" customHeight="1"/>
    <row r="68" ht="24.95" customHeight="1"/>
    <row r="69" ht="24.95" customHeight="1"/>
    <row r="70" ht="24.95" customHeight="1"/>
    <row r="71" ht="24.95" customHeight="1"/>
    <row r="72" ht="24.95" customHeight="1"/>
    <row r="73" ht="24.95" customHeight="1"/>
    <row r="74" ht="24.95" customHeight="1"/>
    <row r="75" ht="24.95" customHeight="1"/>
    <row r="76" ht="24.95" customHeight="1"/>
    <row r="77" ht="24.95" customHeight="1"/>
    <row r="78" ht="24.95" customHeight="1"/>
    <row r="79" ht="24.95" customHeight="1"/>
    <row r="80" ht="24.95" customHeight="1"/>
    <row r="81" ht="24.95" customHeight="1"/>
    <row r="82" ht="24.95" customHeight="1"/>
    <row r="83" ht="24.95" customHeight="1"/>
    <row r="84" ht="24.95" customHeight="1"/>
    <row r="85" ht="24.95" customHeight="1"/>
    <row r="86" ht="24.95" customHeight="1"/>
    <row r="87" ht="24.95" customHeight="1"/>
    <row r="88" ht="24.95" customHeight="1"/>
    <row r="89" ht="24.95" customHeight="1"/>
    <row r="90" ht="24.95" customHeight="1"/>
    <row r="91" ht="24.95" customHeight="1"/>
    <row r="92" ht="24.95" customHeight="1"/>
    <row r="93" ht="24.95" customHeight="1"/>
    <row r="94" ht="24.95" customHeight="1"/>
    <row r="95" ht="24.95" customHeight="1"/>
    <row r="96" ht="24.95" customHeight="1"/>
    <row r="97" ht="24.95" customHeight="1"/>
    <row r="98" ht="24.95" customHeight="1"/>
    <row r="99" ht="24.95" customHeight="1"/>
    <row r="100" ht="24.95" customHeight="1"/>
    <row r="101" ht="24.95" customHeight="1"/>
    <row r="102" ht="24.95" customHeight="1"/>
    <row r="103" ht="24.95" customHeight="1"/>
    <row r="104" ht="24.95" customHeight="1"/>
    <row r="105" ht="24.95" customHeight="1"/>
    <row r="106" ht="24.95" customHeight="1"/>
    <row r="107" ht="24.95" customHeight="1"/>
    <row r="108" ht="24.95" customHeight="1"/>
    <row r="109" ht="24.95" customHeight="1"/>
    <row r="110" ht="24.95" customHeight="1"/>
    <row r="111" ht="24.95" customHeight="1"/>
    <row r="112" ht="24.95" customHeight="1"/>
    <row r="113" ht="24.95" customHeight="1"/>
    <row r="114" ht="24.95" customHeight="1"/>
    <row r="115" ht="24.95" customHeight="1"/>
    <row r="116" ht="24.95" customHeight="1"/>
    <row r="117" ht="24.95" customHeight="1"/>
    <row r="118" ht="24.95" customHeight="1"/>
    <row r="119" ht="24.95" customHeight="1"/>
    <row r="120" ht="24.95" customHeight="1"/>
    <row r="121" ht="24.95" customHeight="1"/>
    <row r="122" ht="24.95" customHeight="1"/>
    <row r="123" ht="24.95" customHeight="1"/>
    <row r="124" ht="24.95" customHeight="1"/>
    <row r="125" ht="24.95" customHeight="1"/>
    <row r="126" ht="24.95" customHeight="1"/>
    <row r="127" ht="24.95" customHeight="1"/>
    <row r="128" ht="24.95" customHeight="1"/>
    <row r="129" ht="24.95" customHeight="1"/>
    <row r="130" ht="24.95" customHeight="1"/>
    <row r="131" ht="24.95" customHeight="1"/>
    <row r="132" ht="24.95" customHeight="1"/>
    <row r="133" ht="24.95" customHeight="1"/>
    <row r="134" ht="24.95" customHeight="1"/>
    <row r="135" ht="24.95" customHeight="1"/>
    <row r="136" ht="24.95" customHeight="1"/>
    <row r="137" ht="24.95" customHeight="1"/>
    <row r="138" ht="24.95" customHeight="1"/>
    <row r="139" ht="24.95" customHeight="1"/>
    <row r="140" ht="24.95" customHeight="1"/>
    <row r="141" ht="24.95" customHeight="1"/>
    <row r="142" ht="24.95" customHeight="1"/>
    <row r="143" ht="24.95" customHeight="1"/>
    <row r="144" ht="24.95" customHeight="1"/>
    <row r="145" ht="24.95" customHeight="1"/>
    <row r="146" ht="24.95" customHeight="1"/>
    <row r="147" ht="24.95" customHeight="1"/>
    <row r="148" ht="24.95" customHeight="1"/>
    <row r="149" ht="24.95" customHeight="1"/>
    <row r="150" ht="24.95" customHeight="1"/>
    <row r="151" ht="24.95" customHeight="1"/>
    <row r="152" ht="24.95" customHeight="1"/>
  </sheetData>
  <sheetProtection algorithmName="SHA-512" hashValue="oEKw0CGcExFbVE03ALZKzVr7lr5OxVlp4JFtBBf9IbkXUEO+oJ+7KJI+29oqu1MpioDkyA8ZahfIUx2E4Lf9og==" saltValue="5PNxo0F7XzGWZp5eF+qZXQ==" spinCount="100000" sheet="1" objects="1" scenarios="1" formatColumns="0" formatRows="0" autoFilter="0"/>
  <mergeCells count="6">
    <mergeCell ref="C19:I19"/>
    <mergeCell ref="D6:I6"/>
    <mergeCell ref="C7:I13"/>
    <mergeCell ref="D15:I15"/>
    <mergeCell ref="C16:I16"/>
    <mergeCell ref="D18:I18"/>
  </mergeCells>
  <hyperlinks>
    <hyperlink ref="F3" location="'Gestão de emergência'!C6" display="GRI 3-3" xr:uid="{3BC3DA5D-6721-4E93-95E2-0D8BF735BE0F}"/>
    <hyperlink ref="G3" location="'Gestão de emergência'!C15" display="GRI 11.8.3" xr:uid="{E6B89B31-95C7-4BAF-B219-10EBC4AA6BDE}"/>
    <hyperlink ref="H3" location="'Gestão de emergência'!C18" display="GRI 12.13.3" xr:uid="{63597FA9-5ACC-4406-B0E2-380B329F93B2}"/>
  </hyperlinks>
  <pageMargins left="0.511811024" right="0.511811024" top="0.78740157499999996" bottom="0.78740157499999996" header="0.31496062000000002" footer="0.31496062000000002"/>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BA12C-E89A-4DA1-B44C-E34E203C3F20}">
  <sheetPr>
    <tabColor rgb="FF722900"/>
  </sheetPr>
  <dimension ref="A1:AT135"/>
  <sheetViews>
    <sheetView showGridLines="0" showRowColHeaders="0" workbookViewId="0">
      <pane xSplit="1" ySplit="2" topLeftCell="B3" activePane="bottomRight" state="frozen"/>
      <selection activeCell="C3" sqref="C3"/>
      <selection pane="topRight" activeCell="C3" sqref="C3"/>
      <selection pane="bottomLeft" activeCell="C3" sqref="C3"/>
      <selection pane="bottomRight"/>
    </sheetView>
  </sheetViews>
  <sheetFormatPr defaultColWidth="0" defaultRowHeight="15.75" customHeight="1"/>
  <cols>
    <col min="1" max="1" width="33.7109375" style="285" customWidth="1"/>
    <col min="2" max="2" width="3.7109375" style="260" customWidth="1"/>
    <col min="3" max="9" width="20.85546875" style="268" customWidth="1"/>
    <col min="10" max="12" width="14.140625" style="268" customWidth="1"/>
    <col min="13" max="13" width="7.140625" style="268" customWidth="1"/>
    <col min="14" max="21" width="14.140625" style="268" hidden="1" customWidth="1"/>
    <col min="22" max="23" width="30" style="268" hidden="1" customWidth="1"/>
    <col min="24" max="31" width="18.140625" style="268" hidden="1" customWidth="1"/>
    <col min="32" max="33" width="18.140625" style="261" hidden="1" customWidth="1"/>
    <col min="34" max="16384" width="0" style="261" hidden="1"/>
  </cols>
  <sheetData>
    <row r="1" spans="1:46" s="62" customFormat="1" ht="24.95" customHeight="1">
      <c r="A1" s="142"/>
      <c r="B1" s="58"/>
      <c r="C1" s="58"/>
      <c r="D1" s="58"/>
      <c r="E1" s="59"/>
      <c r="F1" s="60"/>
      <c r="G1" s="60"/>
      <c r="H1" s="60"/>
      <c r="I1" s="60"/>
      <c r="J1" s="60"/>
      <c r="K1" s="60"/>
      <c r="L1" s="102"/>
      <c r="M1" s="95"/>
      <c r="O1" s="63"/>
      <c r="P1" s="63"/>
      <c r="Q1" s="63"/>
      <c r="R1" s="63"/>
      <c r="S1" s="63"/>
      <c r="T1" s="63"/>
      <c r="U1" s="64"/>
      <c r="V1" s="65"/>
      <c r="W1" s="65"/>
      <c r="X1" s="65"/>
      <c r="Y1" s="65"/>
      <c r="Z1" s="66"/>
      <c r="AA1" s="65"/>
      <c r="AB1" s="65"/>
      <c r="AC1" s="65"/>
      <c r="AD1" s="65"/>
      <c r="AE1" s="65"/>
      <c r="AF1" s="65"/>
      <c r="AG1" s="65"/>
      <c r="AH1" s="65"/>
      <c r="AI1" s="65"/>
      <c r="AJ1" s="65"/>
      <c r="AK1" s="65"/>
      <c r="AL1" s="65"/>
      <c r="AM1" s="65"/>
      <c r="AN1" s="65"/>
      <c r="AO1" s="66"/>
      <c r="AP1" s="65"/>
      <c r="AQ1" s="65"/>
      <c r="AR1" s="65"/>
      <c r="AS1" s="65"/>
    </row>
    <row r="2" spans="1:46" s="62" customFormat="1" ht="24.95" customHeight="1">
      <c r="A2" s="96"/>
      <c r="B2" s="60"/>
      <c r="C2" s="97"/>
      <c r="D2" s="60"/>
      <c r="E2" s="60"/>
      <c r="F2" s="60"/>
      <c r="G2" s="60"/>
      <c r="H2" s="60"/>
      <c r="I2" s="60"/>
      <c r="J2" s="60"/>
      <c r="K2" s="60"/>
      <c r="L2" s="102"/>
      <c r="M2" s="95"/>
      <c r="O2" s="63"/>
      <c r="P2" s="63"/>
      <c r="Q2" s="63"/>
      <c r="R2" s="63"/>
      <c r="S2" s="63"/>
      <c r="T2" s="63"/>
      <c r="U2" s="64"/>
      <c r="V2" s="65"/>
      <c r="W2" s="65"/>
      <c r="X2" s="65"/>
      <c r="Y2" s="65"/>
      <c r="Z2" s="66"/>
      <c r="AA2" s="65"/>
      <c r="AB2" s="65"/>
      <c r="AC2" s="65"/>
      <c r="AD2" s="65"/>
      <c r="AE2" s="65"/>
      <c r="AF2" s="65"/>
      <c r="AG2" s="65"/>
      <c r="AH2" s="65"/>
      <c r="AI2" s="65"/>
      <c r="AJ2" s="65"/>
      <c r="AK2" s="65"/>
      <c r="AL2" s="65"/>
      <c r="AM2" s="65"/>
      <c r="AN2" s="65"/>
      <c r="AO2" s="66"/>
      <c r="AP2" s="65"/>
      <c r="AQ2" s="65"/>
      <c r="AR2" s="65"/>
      <c r="AS2" s="65"/>
    </row>
    <row r="3" spans="1:46" s="62" customFormat="1" ht="24.95" customHeight="1">
      <c r="A3" s="96"/>
      <c r="B3" s="60"/>
      <c r="C3" s="585" t="str">
        <f>Índice!B132</f>
        <v>CAPITAL INTELECTUAL</v>
      </c>
      <c r="E3" s="589" t="s">
        <v>467</v>
      </c>
      <c r="F3" s="589" t="s">
        <v>693</v>
      </c>
      <c r="G3" s="60"/>
      <c r="H3" s="60"/>
      <c r="I3" s="60"/>
      <c r="J3" s="60"/>
      <c r="K3" s="60"/>
      <c r="L3" s="102"/>
      <c r="M3" s="95"/>
      <c r="O3" s="63"/>
      <c r="P3" s="63"/>
      <c r="Q3" s="63"/>
      <c r="R3" s="63"/>
      <c r="S3" s="63"/>
      <c r="T3" s="63"/>
      <c r="U3" s="64"/>
      <c r="V3" s="65"/>
      <c r="W3" s="65"/>
      <c r="X3" s="65"/>
      <c r="Y3" s="65"/>
      <c r="Z3" s="66"/>
      <c r="AA3" s="65"/>
      <c r="AB3" s="65"/>
      <c r="AC3" s="65"/>
      <c r="AD3" s="65"/>
      <c r="AE3" s="65"/>
      <c r="AF3" s="65"/>
      <c r="AG3" s="65"/>
      <c r="AH3" s="65"/>
      <c r="AI3" s="65"/>
      <c r="AJ3" s="65"/>
      <c r="AK3" s="65"/>
      <c r="AL3" s="65"/>
      <c r="AM3" s="65"/>
      <c r="AN3" s="65"/>
      <c r="AO3" s="66"/>
      <c r="AP3" s="65"/>
      <c r="AQ3" s="65"/>
      <c r="AR3" s="65"/>
      <c r="AS3" s="65"/>
    </row>
    <row r="4" spans="1:46" s="62" customFormat="1" ht="24.95" customHeight="1">
      <c r="A4" s="96"/>
      <c r="B4" s="60"/>
      <c r="C4" s="118" t="str">
        <f>Índice!C132</f>
        <v>Inovações e novas oportunidades</v>
      </c>
      <c r="F4" s="60"/>
      <c r="G4" s="60"/>
      <c r="H4" s="60"/>
      <c r="I4" s="60"/>
      <c r="J4" s="60"/>
      <c r="K4" s="60"/>
      <c r="L4" s="102"/>
      <c r="M4" s="95"/>
      <c r="O4" s="63"/>
      <c r="P4" s="63"/>
      <c r="Q4" s="63"/>
      <c r="R4" s="63"/>
      <c r="S4" s="63"/>
      <c r="T4" s="63"/>
      <c r="U4" s="64"/>
      <c r="V4" s="65"/>
      <c r="W4" s="65"/>
      <c r="X4" s="65"/>
      <c r="Y4" s="65"/>
      <c r="Z4" s="66"/>
      <c r="AA4" s="65"/>
      <c r="AB4" s="65"/>
      <c r="AC4" s="65"/>
      <c r="AD4" s="65"/>
      <c r="AE4" s="65"/>
      <c r="AF4" s="65"/>
      <c r="AG4" s="65"/>
      <c r="AH4" s="65"/>
      <c r="AI4" s="65"/>
      <c r="AJ4" s="65"/>
      <c r="AK4" s="65"/>
      <c r="AL4" s="65"/>
      <c r="AM4" s="65"/>
      <c r="AN4" s="65"/>
      <c r="AO4" s="66"/>
      <c r="AP4" s="65"/>
      <c r="AQ4" s="65"/>
      <c r="AR4" s="65"/>
      <c r="AS4" s="65"/>
    </row>
    <row r="5" spans="1:46" s="62" customFormat="1" ht="24.95" customHeight="1">
      <c r="A5" s="96"/>
      <c r="B5" s="60"/>
      <c r="C5" s="102"/>
      <c r="D5" s="95"/>
      <c r="E5" s="95"/>
      <c r="F5" s="95"/>
      <c r="G5" s="95"/>
      <c r="H5" s="95"/>
      <c r="I5" s="95"/>
      <c r="J5" s="60"/>
      <c r="K5" s="60"/>
      <c r="L5" s="102"/>
      <c r="M5" s="95"/>
      <c r="O5" s="63"/>
      <c r="P5" s="63"/>
      <c r="Q5" s="63"/>
      <c r="R5" s="63"/>
      <c r="S5" s="63"/>
      <c r="T5" s="63"/>
      <c r="U5" s="64"/>
      <c r="V5" s="65"/>
      <c r="W5" s="65"/>
      <c r="X5" s="65"/>
      <c r="Y5" s="65"/>
      <c r="Z5" s="66"/>
      <c r="AA5" s="65"/>
      <c r="AB5" s="65"/>
      <c r="AC5" s="65"/>
      <c r="AD5" s="65"/>
      <c r="AE5" s="65"/>
      <c r="AF5" s="65"/>
      <c r="AG5" s="65"/>
      <c r="AH5" s="65"/>
      <c r="AI5" s="65"/>
      <c r="AJ5" s="65"/>
      <c r="AK5" s="65"/>
      <c r="AL5" s="65"/>
      <c r="AM5" s="65"/>
      <c r="AN5" s="65"/>
      <c r="AO5" s="66"/>
      <c r="AP5" s="65"/>
      <c r="AQ5" s="65"/>
      <c r="AR5" s="65"/>
      <c r="AS5" s="65"/>
    </row>
    <row r="6" spans="1:46" s="62" customFormat="1" ht="24.95" customHeight="1">
      <c r="A6" s="96"/>
      <c r="B6" s="60"/>
      <c r="C6" s="586" t="str">
        <f>Índice!D129</f>
        <v>GRI 3-3</v>
      </c>
      <c r="D6" s="906" t="str">
        <f>Índice!E129</f>
        <v>Gestão de emergência</v>
      </c>
      <c r="E6" s="907"/>
      <c r="F6" s="907"/>
      <c r="G6" s="907"/>
      <c r="H6" s="907"/>
      <c r="I6" s="907"/>
      <c r="J6" s="60"/>
      <c r="K6" s="60"/>
      <c r="L6" s="102"/>
      <c r="M6" s="95"/>
      <c r="O6" s="63"/>
      <c r="P6" s="63"/>
      <c r="Q6" s="63"/>
      <c r="R6" s="63"/>
      <c r="S6" s="63"/>
      <c r="T6" s="63"/>
      <c r="U6" s="64"/>
      <c r="V6" s="65"/>
      <c r="W6" s="65"/>
      <c r="X6" s="65"/>
      <c r="Y6" s="65"/>
      <c r="Z6" s="66"/>
      <c r="AA6" s="65"/>
      <c r="AB6" s="65"/>
      <c r="AC6" s="65"/>
      <c r="AD6" s="65"/>
      <c r="AE6" s="65"/>
      <c r="AF6" s="65"/>
      <c r="AG6" s="65"/>
      <c r="AH6" s="65"/>
      <c r="AI6" s="65"/>
      <c r="AJ6" s="65"/>
      <c r="AK6" s="65"/>
      <c r="AL6" s="65"/>
      <c r="AM6" s="65"/>
      <c r="AN6" s="65"/>
      <c r="AO6" s="66"/>
      <c r="AP6" s="65"/>
      <c r="AQ6" s="65"/>
      <c r="AR6" s="65"/>
      <c r="AS6" s="65"/>
    </row>
    <row r="7" spans="1:46" s="62" customFormat="1" ht="24.95" customHeight="1">
      <c r="A7" s="94"/>
      <c r="B7" s="60"/>
      <c r="C7" s="908" t="s">
        <v>940</v>
      </c>
      <c r="D7" s="908"/>
      <c r="E7" s="908"/>
      <c r="F7" s="908"/>
      <c r="G7" s="908"/>
      <c r="H7" s="908"/>
      <c r="I7" s="908"/>
      <c r="J7" s="85"/>
      <c r="K7" s="85"/>
      <c r="L7" s="85"/>
      <c r="M7" s="73"/>
      <c r="N7" s="74"/>
      <c r="O7" s="75"/>
      <c r="P7" s="75"/>
      <c r="Q7" s="75"/>
      <c r="R7" s="75"/>
      <c r="S7" s="75"/>
      <c r="T7" s="75"/>
      <c r="U7" s="75"/>
      <c r="V7" s="68"/>
      <c r="W7" s="68"/>
      <c r="X7" s="68"/>
      <c r="Y7" s="68"/>
      <c r="Z7" s="68"/>
      <c r="AA7" s="68"/>
      <c r="AB7" s="68"/>
      <c r="AC7" s="68"/>
      <c r="AD7" s="68"/>
      <c r="AE7" s="68"/>
      <c r="AF7" s="68"/>
      <c r="AG7" s="68"/>
      <c r="AH7" s="68"/>
      <c r="AI7" s="68"/>
      <c r="AJ7" s="68"/>
      <c r="AK7" s="68"/>
      <c r="AL7" s="68"/>
      <c r="AM7" s="68"/>
      <c r="AN7" s="68"/>
      <c r="AO7" s="68"/>
      <c r="AP7" s="68"/>
      <c r="AQ7" s="68"/>
      <c r="AR7" s="68"/>
      <c r="AS7" s="68"/>
      <c r="AT7" s="61"/>
    </row>
    <row r="8" spans="1:46" s="62" customFormat="1" ht="24.95" customHeight="1">
      <c r="A8" s="98"/>
      <c r="B8" s="76"/>
      <c r="C8" s="711"/>
      <c r="D8" s="711"/>
      <c r="E8" s="711"/>
      <c r="F8" s="711"/>
      <c r="G8" s="711"/>
      <c r="H8" s="711"/>
      <c r="I8" s="711"/>
      <c r="J8" s="87"/>
      <c r="K8" s="87"/>
      <c r="L8" s="87"/>
      <c r="M8" s="78"/>
      <c r="N8" s="79"/>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1"/>
    </row>
    <row r="9" spans="1:46" s="62" customFormat="1" ht="24.95" customHeight="1">
      <c r="A9" s="98"/>
      <c r="B9" s="76"/>
      <c r="C9" s="711"/>
      <c r="D9" s="711"/>
      <c r="E9" s="711"/>
      <c r="F9" s="711"/>
      <c r="G9" s="711"/>
      <c r="H9" s="711"/>
      <c r="I9" s="711"/>
      <c r="J9" s="87"/>
      <c r="K9" s="87"/>
      <c r="L9" s="87"/>
      <c r="M9" s="92"/>
      <c r="N9" s="79"/>
      <c r="O9" s="81"/>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1"/>
    </row>
    <row r="10" spans="1:46" s="62" customFormat="1" ht="24.95" customHeight="1">
      <c r="A10" s="98"/>
      <c r="B10" s="76"/>
      <c r="C10" s="711"/>
      <c r="D10" s="711"/>
      <c r="E10" s="711"/>
      <c r="F10" s="711"/>
      <c r="G10" s="711"/>
      <c r="H10" s="711"/>
      <c r="I10" s="711"/>
      <c r="J10" s="87"/>
      <c r="K10" s="87"/>
      <c r="L10" s="87"/>
      <c r="M10" s="92"/>
      <c r="N10" s="79"/>
      <c r="O10" s="81"/>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1"/>
    </row>
    <row r="11" spans="1:46" s="62" customFormat="1" ht="24.95" customHeight="1">
      <c r="A11" s="96"/>
      <c r="B11" s="76"/>
      <c r="C11" s="711"/>
      <c r="D11" s="711"/>
      <c r="E11" s="711"/>
      <c r="F11" s="711"/>
      <c r="G11" s="711"/>
      <c r="H11" s="711"/>
      <c r="I11" s="711"/>
      <c r="J11" s="87"/>
      <c r="K11" s="87"/>
      <c r="L11" s="87"/>
      <c r="M11" s="92"/>
      <c r="N11" s="79"/>
      <c r="O11" s="81"/>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1"/>
    </row>
    <row r="12" spans="1:46" s="62" customFormat="1" ht="24.95" customHeight="1">
      <c r="A12" s="96"/>
      <c r="B12" s="76"/>
      <c r="C12" s="711"/>
      <c r="D12" s="711"/>
      <c r="E12" s="711"/>
      <c r="F12" s="711"/>
      <c r="G12" s="711"/>
      <c r="H12" s="711"/>
      <c r="I12" s="711"/>
      <c r="J12" s="87"/>
      <c r="K12" s="87"/>
      <c r="L12" s="87"/>
      <c r="M12" s="92"/>
      <c r="N12" s="79"/>
      <c r="O12" s="81"/>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1"/>
    </row>
    <row r="13" spans="1:46" s="62" customFormat="1" ht="24.95" customHeight="1">
      <c r="A13" s="96"/>
      <c r="B13" s="76"/>
      <c r="C13" s="711"/>
      <c r="D13" s="711"/>
      <c r="E13" s="711"/>
      <c r="F13" s="711"/>
      <c r="G13" s="711"/>
      <c r="H13" s="711"/>
      <c r="I13" s="711"/>
      <c r="J13" s="87"/>
      <c r="K13" s="87"/>
      <c r="L13" s="87"/>
      <c r="M13" s="92"/>
      <c r="N13" s="79"/>
      <c r="O13" s="81"/>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1"/>
    </row>
    <row r="14" spans="1:46" s="62" customFormat="1" ht="24.95" customHeight="1">
      <c r="A14" s="96"/>
      <c r="B14" s="76"/>
      <c r="C14" s="711"/>
      <c r="D14" s="711"/>
      <c r="E14" s="711"/>
      <c r="F14" s="711"/>
      <c r="G14" s="711"/>
      <c r="H14" s="711"/>
      <c r="I14" s="711"/>
      <c r="J14" s="87"/>
      <c r="K14" s="87"/>
      <c r="L14" s="87"/>
      <c r="M14" s="92"/>
      <c r="N14" s="79"/>
      <c r="O14" s="81"/>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1"/>
    </row>
    <row r="15" spans="1:46" s="62" customFormat="1" ht="24.95" customHeight="1">
      <c r="A15" s="96"/>
      <c r="B15" s="76"/>
      <c r="C15" s="711"/>
      <c r="D15" s="711"/>
      <c r="E15" s="711"/>
      <c r="F15" s="711"/>
      <c r="G15" s="711"/>
      <c r="H15" s="711"/>
      <c r="I15" s="711"/>
      <c r="J15" s="87"/>
      <c r="K15" s="87"/>
      <c r="L15" s="87"/>
      <c r="M15" s="92"/>
      <c r="N15" s="79"/>
      <c r="O15" s="81"/>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1"/>
    </row>
    <row r="16" spans="1:46" s="62" customFormat="1" ht="24.95" customHeight="1">
      <c r="A16" s="96"/>
      <c r="B16" s="76"/>
      <c r="C16" s="711"/>
      <c r="D16" s="711"/>
      <c r="E16" s="711"/>
      <c r="F16" s="711"/>
      <c r="G16" s="711"/>
      <c r="H16" s="711"/>
      <c r="I16" s="711"/>
      <c r="J16" s="87"/>
      <c r="K16" s="87"/>
      <c r="L16" s="87"/>
      <c r="M16" s="92"/>
      <c r="N16" s="79"/>
      <c r="O16" s="81"/>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1"/>
    </row>
    <row r="17" spans="1:46" s="62" customFormat="1" ht="24.95" customHeight="1">
      <c r="A17" s="96"/>
      <c r="B17" s="76"/>
      <c r="C17" s="711"/>
      <c r="D17" s="711"/>
      <c r="E17" s="711"/>
      <c r="F17" s="711"/>
      <c r="G17" s="711"/>
      <c r="H17" s="711"/>
      <c r="I17" s="711"/>
      <c r="J17" s="87"/>
      <c r="K17" s="87"/>
      <c r="L17" s="87"/>
      <c r="M17" s="92"/>
      <c r="N17" s="79"/>
      <c r="O17" s="81"/>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1"/>
    </row>
    <row r="18" spans="1:46" s="62" customFormat="1" ht="24.95" customHeight="1">
      <c r="A18" s="96"/>
      <c r="B18" s="76"/>
      <c r="C18" s="711"/>
      <c r="D18" s="711"/>
      <c r="E18" s="711"/>
      <c r="F18" s="711"/>
      <c r="G18" s="711"/>
      <c r="H18" s="711"/>
      <c r="I18" s="711"/>
      <c r="J18" s="87"/>
      <c r="K18" s="87"/>
      <c r="L18" s="87"/>
      <c r="M18" s="92"/>
      <c r="N18" s="79"/>
      <c r="O18" s="81"/>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1"/>
    </row>
    <row r="19" spans="1:46" s="62" customFormat="1" ht="24.95" customHeight="1">
      <c r="A19" s="96"/>
      <c r="B19" s="76"/>
      <c r="C19" s="711"/>
      <c r="D19" s="711"/>
      <c r="E19" s="711"/>
      <c r="F19" s="711"/>
      <c r="G19" s="711"/>
      <c r="H19" s="711"/>
      <c r="I19" s="711"/>
      <c r="J19" s="87"/>
      <c r="K19" s="87"/>
      <c r="L19" s="87"/>
      <c r="M19" s="92"/>
      <c r="N19" s="79"/>
      <c r="O19" s="81"/>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1"/>
    </row>
    <row r="20" spans="1:46" s="62" customFormat="1" ht="24.95" customHeight="1">
      <c r="A20" s="96"/>
      <c r="B20" s="76"/>
      <c r="C20" s="711"/>
      <c r="D20" s="711"/>
      <c r="E20" s="711"/>
      <c r="F20" s="711"/>
      <c r="G20" s="711"/>
      <c r="H20" s="711"/>
      <c r="I20" s="711"/>
      <c r="J20" s="87"/>
      <c r="K20" s="87"/>
      <c r="L20" s="87"/>
      <c r="M20" s="92"/>
      <c r="N20" s="79"/>
      <c r="O20" s="81"/>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1"/>
    </row>
    <row r="21" spans="1:46" s="62" customFormat="1" ht="24.95" customHeight="1">
      <c r="A21" s="96"/>
      <c r="B21" s="76"/>
      <c r="C21" s="711"/>
      <c r="D21" s="711"/>
      <c r="E21" s="711"/>
      <c r="F21" s="711"/>
      <c r="G21" s="711"/>
      <c r="H21" s="711"/>
      <c r="I21" s="711"/>
      <c r="J21" s="87"/>
      <c r="K21" s="87"/>
      <c r="L21" s="87"/>
      <c r="M21" s="92"/>
      <c r="N21" s="79"/>
      <c r="O21" s="81"/>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1"/>
    </row>
    <row r="22" spans="1:46" s="62" customFormat="1" ht="24.95" customHeight="1">
      <c r="A22" s="96"/>
      <c r="B22" s="76"/>
      <c r="C22" s="50"/>
      <c r="D22" s="50"/>
      <c r="E22" s="50"/>
      <c r="F22" s="50"/>
      <c r="G22" s="50"/>
      <c r="H22" s="50"/>
      <c r="I22" s="50"/>
      <c r="J22" s="87"/>
      <c r="K22" s="87"/>
      <c r="L22" s="87"/>
      <c r="M22" s="92"/>
      <c r="N22" s="79"/>
      <c r="O22" s="81"/>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1"/>
    </row>
    <row r="23" spans="1:46" s="62" customFormat="1" ht="35.1" customHeight="1">
      <c r="A23" s="96"/>
      <c r="B23" s="60"/>
      <c r="C23" s="586" t="str">
        <f>Índice!D133</f>
        <v>GRI EU8</v>
      </c>
      <c r="D23" s="906" t="str">
        <f>Índice!E133</f>
        <v>Atividade de pesquisa e desenvolvimento e despesas destinadas a fornecer energia elétrica confiável e Promoção do Desenvolvimento Sustentável</v>
      </c>
      <c r="E23" s="907"/>
      <c r="F23" s="907"/>
      <c r="G23" s="907"/>
      <c r="H23" s="907"/>
      <c r="I23" s="907"/>
      <c r="J23" s="372"/>
      <c r="K23" s="372"/>
      <c r="L23" s="372"/>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1"/>
    </row>
    <row r="24" spans="1:46" s="62" customFormat="1" ht="24.95" customHeight="1">
      <c r="A24" s="96"/>
      <c r="B24" s="60"/>
      <c r="C24" s="904" t="s">
        <v>329</v>
      </c>
      <c r="D24" s="904"/>
      <c r="E24" s="904"/>
      <c r="F24" s="904"/>
      <c r="G24" s="904"/>
      <c r="H24" s="904"/>
      <c r="I24" s="904"/>
      <c r="J24" s="85"/>
      <c r="K24" s="85"/>
      <c r="L24" s="85"/>
    </row>
    <row r="25" spans="1:46" s="62" customFormat="1" ht="24.95" customHeight="1">
      <c r="A25" s="96"/>
      <c r="B25" s="60"/>
      <c r="C25" s="718"/>
      <c r="D25" s="718"/>
      <c r="E25" s="718"/>
      <c r="F25" s="718"/>
      <c r="G25" s="718"/>
      <c r="H25" s="718"/>
      <c r="I25" s="718"/>
      <c r="J25" s="87"/>
      <c r="K25" s="87"/>
      <c r="L25" s="87"/>
    </row>
    <row r="26" spans="1:46" s="62" customFormat="1" ht="24.95" customHeight="1">
      <c r="A26" s="96"/>
      <c r="B26" s="60"/>
      <c r="C26" s="718"/>
      <c r="D26" s="718"/>
      <c r="E26" s="718"/>
      <c r="F26" s="718"/>
      <c r="G26" s="718"/>
      <c r="H26" s="718"/>
      <c r="I26" s="718"/>
      <c r="J26" s="87"/>
      <c r="K26" s="87"/>
      <c r="L26" s="87"/>
    </row>
    <row r="27" spans="1:46" s="62" customFormat="1" ht="24.95" customHeight="1">
      <c r="A27" s="96"/>
      <c r="B27" s="60"/>
      <c r="C27" s="718"/>
      <c r="D27" s="718"/>
      <c r="E27" s="718"/>
      <c r="F27" s="718"/>
      <c r="G27" s="718"/>
      <c r="H27" s="718"/>
      <c r="I27" s="718"/>
      <c r="J27" s="87"/>
      <c r="K27" s="87"/>
      <c r="L27" s="87"/>
    </row>
    <row r="28" spans="1:46" s="62" customFormat="1" ht="35.1" customHeight="1" thickBot="1">
      <c r="A28" s="96"/>
      <c r="B28" s="60"/>
      <c r="C28" s="909" t="s">
        <v>330</v>
      </c>
      <c r="D28" s="909"/>
      <c r="E28" s="910"/>
    </row>
    <row r="29" spans="1:46" s="62" customFormat="1" ht="24.95" customHeight="1">
      <c r="A29" s="96"/>
      <c r="B29" s="60"/>
      <c r="C29" s="728" t="s">
        <v>331</v>
      </c>
      <c r="D29" s="905"/>
      <c r="E29" s="243" t="s">
        <v>332</v>
      </c>
    </row>
    <row r="30" spans="1:46" s="62" customFormat="1" ht="24.95" customHeight="1">
      <c r="A30" s="96"/>
      <c r="B30" s="60"/>
      <c r="C30" s="728" t="s">
        <v>333</v>
      </c>
      <c r="D30" s="905"/>
      <c r="E30" s="243" t="s">
        <v>334</v>
      </c>
    </row>
    <row r="31" spans="1:46" s="62" customFormat="1" ht="24.95" customHeight="1">
      <c r="A31" s="96"/>
      <c r="B31" s="60"/>
      <c r="C31" s="728" t="s">
        <v>335</v>
      </c>
      <c r="D31" s="905"/>
      <c r="E31" s="243" t="s">
        <v>336</v>
      </c>
    </row>
    <row r="32" spans="1:46" s="62" customFormat="1" ht="24.95" customHeight="1">
      <c r="A32" s="96"/>
      <c r="B32" s="60"/>
      <c r="C32" s="728" t="s">
        <v>337</v>
      </c>
      <c r="D32" s="905"/>
      <c r="E32" s="587">
        <v>8724342.6199999992</v>
      </c>
    </row>
    <row r="33" spans="1:5" s="62" customFormat="1" ht="24.95" customHeight="1">
      <c r="A33" s="96"/>
      <c r="B33" s="60"/>
      <c r="C33" s="728" t="s">
        <v>338</v>
      </c>
      <c r="D33" s="905"/>
      <c r="E33" s="587">
        <v>7131746.3499999996</v>
      </c>
    </row>
    <row r="34" spans="1:5" s="62" customFormat="1" ht="24.95" customHeight="1">
      <c r="A34" s="96"/>
      <c r="B34" s="60"/>
      <c r="C34" s="902" t="s">
        <v>339</v>
      </c>
      <c r="D34" s="903"/>
      <c r="E34" s="588">
        <v>1746765.66</v>
      </c>
    </row>
    <row r="35" spans="1:5" s="62" customFormat="1" ht="24.95" customHeight="1">
      <c r="A35" s="96"/>
      <c r="B35" s="60"/>
      <c r="C35" s="513"/>
      <c r="D35" s="133"/>
      <c r="E35" s="63"/>
    </row>
    <row r="36" spans="1:5" s="62" customFormat="1" ht="35.1" customHeight="1" thickBot="1">
      <c r="A36" s="96"/>
      <c r="B36" s="60"/>
      <c r="C36" s="909" t="s">
        <v>340</v>
      </c>
      <c r="D36" s="909"/>
      <c r="E36" s="910"/>
    </row>
    <row r="37" spans="1:5" s="62" customFormat="1" ht="24.95" customHeight="1">
      <c r="A37" s="96"/>
      <c r="B37" s="60"/>
      <c r="C37" s="728" t="s">
        <v>331</v>
      </c>
      <c r="D37" s="905"/>
      <c r="E37" s="243" t="s">
        <v>341</v>
      </c>
    </row>
    <row r="38" spans="1:5" s="62" customFormat="1" ht="24.95" customHeight="1">
      <c r="A38" s="96"/>
      <c r="B38" s="60"/>
      <c r="C38" s="728" t="s">
        <v>333</v>
      </c>
      <c r="D38" s="905"/>
      <c r="E38" s="243" t="s">
        <v>342</v>
      </c>
    </row>
    <row r="39" spans="1:5" s="62" customFormat="1" ht="24.95" customHeight="1">
      <c r="A39" s="96"/>
      <c r="B39" s="60"/>
      <c r="C39" s="728" t="s">
        <v>335</v>
      </c>
      <c r="D39" s="905"/>
      <c r="E39" s="243" t="s">
        <v>336</v>
      </c>
    </row>
    <row r="40" spans="1:5" s="62" customFormat="1" ht="24.95" customHeight="1">
      <c r="A40" s="96"/>
      <c r="B40" s="82"/>
      <c r="C40" s="728" t="s">
        <v>337</v>
      </c>
      <c r="D40" s="905"/>
      <c r="E40" s="587">
        <v>17397073.75</v>
      </c>
    </row>
    <row r="41" spans="1:5" s="62" customFormat="1" ht="24.95" customHeight="1">
      <c r="A41" s="96"/>
      <c r="B41" s="82"/>
      <c r="C41" s="728" t="s">
        <v>338</v>
      </c>
      <c r="D41" s="905"/>
      <c r="E41" s="587">
        <v>7639174.4500000002</v>
      </c>
    </row>
    <row r="42" spans="1:5" s="62" customFormat="1" ht="24.95" customHeight="1">
      <c r="A42" s="96"/>
      <c r="B42" s="82"/>
      <c r="C42" s="902" t="s">
        <v>339</v>
      </c>
      <c r="D42" s="903"/>
      <c r="E42" s="588">
        <v>3756278.78</v>
      </c>
    </row>
    <row r="43" spans="1:5" s="62" customFormat="1" ht="24.95" customHeight="1">
      <c r="A43" s="96"/>
      <c r="B43" s="82"/>
    </row>
    <row r="44" spans="1:5" s="62" customFormat="1" ht="35.1" customHeight="1" thickBot="1">
      <c r="A44" s="96"/>
      <c r="B44" s="82"/>
      <c r="C44" s="909" t="s">
        <v>343</v>
      </c>
      <c r="D44" s="909"/>
      <c r="E44" s="910"/>
    </row>
    <row r="45" spans="1:5" s="62" customFormat="1" ht="24.95" customHeight="1">
      <c r="A45" s="96"/>
      <c r="B45" s="60"/>
      <c r="C45" s="728" t="s">
        <v>331</v>
      </c>
      <c r="D45" s="905"/>
      <c r="E45" s="243" t="s">
        <v>344</v>
      </c>
    </row>
    <row r="46" spans="1:5" s="62" customFormat="1" ht="24.95" customHeight="1">
      <c r="A46" s="96"/>
      <c r="B46" s="60"/>
      <c r="C46" s="728" t="s">
        <v>333</v>
      </c>
      <c r="D46" s="905"/>
      <c r="E46" s="243" t="s">
        <v>345</v>
      </c>
    </row>
    <row r="47" spans="1:5" s="62" customFormat="1" ht="24.95" customHeight="1">
      <c r="A47" s="96"/>
      <c r="B47" s="60"/>
      <c r="C47" s="728" t="s">
        <v>335</v>
      </c>
      <c r="D47" s="905"/>
      <c r="E47" s="243" t="s">
        <v>336</v>
      </c>
    </row>
    <row r="48" spans="1:5" s="62" customFormat="1" ht="24.95" customHeight="1">
      <c r="A48" s="96"/>
      <c r="B48" s="60"/>
      <c r="C48" s="728" t="s">
        <v>337</v>
      </c>
      <c r="D48" s="905"/>
      <c r="E48" s="587">
        <v>3349330.57</v>
      </c>
    </row>
    <row r="49" spans="1:5" s="62" customFormat="1" ht="24.95" customHeight="1">
      <c r="A49" s="96"/>
      <c r="B49" s="82"/>
      <c r="C49" s="728" t="s">
        <v>338</v>
      </c>
      <c r="D49" s="905"/>
      <c r="E49" s="587">
        <v>3349330.57</v>
      </c>
    </row>
    <row r="50" spans="1:5" s="62" customFormat="1" ht="24.95" customHeight="1">
      <c r="A50" s="96"/>
      <c r="B50" s="60"/>
      <c r="C50" s="902" t="s">
        <v>339</v>
      </c>
      <c r="D50" s="903"/>
      <c r="E50" s="588">
        <v>1100154.81</v>
      </c>
    </row>
    <row r="51" spans="1:5" s="62" customFormat="1" ht="24.95" customHeight="1">
      <c r="A51" s="96"/>
      <c r="B51" s="60"/>
    </row>
    <row r="52" spans="1:5" s="62" customFormat="1" ht="35.1" customHeight="1" thickBot="1">
      <c r="A52" s="96"/>
      <c r="B52" s="60"/>
      <c r="C52" s="909" t="s">
        <v>346</v>
      </c>
      <c r="D52" s="909"/>
      <c r="E52" s="910"/>
    </row>
    <row r="53" spans="1:5" s="62" customFormat="1" ht="24.95" customHeight="1">
      <c r="A53" s="96"/>
      <c r="B53" s="60"/>
      <c r="C53" s="728" t="s">
        <v>331</v>
      </c>
      <c r="D53" s="905"/>
      <c r="E53" s="243" t="s">
        <v>347</v>
      </c>
    </row>
    <row r="54" spans="1:5" s="62" customFormat="1" ht="24.95" customHeight="1">
      <c r="A54" s="96"/>
      <c r="B54" s="60"/>
      <c r="C54" s="728" t="s">
        <v>333</v>
      </c>
      <c r="D54" s="905"/>
      <c r="E54" s="243" t="s">
        <v>345</v>
      </c>
    </row>
    <row r="55" spans="1:5" s="62" customFormat="1" ht="24.95" customHeight="1">
      <c r="A55" s="96"/>
      <c r="B55" s="60"/>
      <c r="C55" s="728" t="s">
        <v>335</v>
      </c>
      <c r="D55" s="905"/>
      <c r="E55" s="243" t="s">
        <v>336</v>
      </c>
    </row>
    <row r="56" spans="1:5" s="62" customFormat="1" ht="24.95" customHeight="1">
      <c r="A56" s="96"/>
      <c r="B56" s="60"/>
      <c r="C56" s="728" t="s">
        <v>337</v>
      </c>
      <c r="D56" s="905"/>
      <c r="E56" s="587">
        <v>5541960.5999999996</v>
      </c>
    </row>
    <row r="57" spans="1:5" s="62" customFormat="1" ht="24.95" customHeight="1">
      <c r="A57" s="96"/>
      <c r="B57" s="60"/>
      <c r="C57" s="728" t="s">
        <v>338</v>
      </c>
      <c r="D57" s="905"/>
      <c r="E57" s="587">
        <v>5169564.6399999997</v>
      </c>
    </row>
    <row r="58" spans="1:5" s="62" customFormat="1" ht="24.95" customHeight="1">
      <c r="A58" s="96"/>
      <c r="B58" s="60"/>
      <c r="C58" s="902" t="s">
        <v>339</v>
      </c>
      <c r="D58" s="903"/>
      <c r="E58" s="588">
        <v>1739421.16</v>
      </c>
    </row>
    <row r="59" spans="1:5" s="62" customFormat="1" ht="24.95" customHeight="1">
      <c r="A59" s="96"/>
      <c r="B59" s="60"/>
    </row>
    <row r="60" spans="1:5" s="62" customFormat="1" ht="35.1" customHeight="1" thickBot="1">
      <c r="A60" s="96"/>
      <c r="B60" s="60"/>
      <c r="C60" s="909" t="s">
        <v>348</v>
      </c>
      <c r="D60" s="909"/>
      <c r="E60" s="910"/>
    </row>
    <row r="61" spans="1:5" s="62" customFormat="1" ht="24.95" customHeight="1">
      <c r="A61" s="96"/>
      <c r="B61" s="60"/>
      <c r="C61" s="728" t="s">
        <v>331</v>
      </c>
      <c r="D61" s="905"/>
      <c r="E61" s="243" t="s">
        <v>349</v>
      </c>
    </row>
    <row r="62" spans="1:5" s="62" customFormat="1" ht="24.95" customHeight="1">
      <c r="A62" s="96"/>
      <c r="B62" s="60"/>
      <c r="C62" s="728" t="s">
        <v>333</v>
      </c>
      <c r="D62" s="905"/>
      <c r="E62" s="243" t="s">
        <v>345</v>
      </c>
    </row>
    <row r="63" spans="1:5" s="62" customFormat="1" ht="24.95" customHeight="1">
      <c r="A63" s="96"/>
      <c r="B63" s="60"/>
      <c r="C63" s="728" t="s">
        <v>335</v>
      </c>
      <c r="D63" s="905"/>
      <c r="E63" s="243" t="s">
        <v>336</v>
      </c>
    </row>
    <row r="64" spans="1:5" s="62" customFormat="1" ht="24.95" customHeight="1">
      <c r="A64" s="96"/>
      <c r="B64" s="60"/>
      <c r="C64" s="728" t="s">
        <v>337</v>
      </c>
      <c r="D64" s="905"/>
      <c r="E64" s="587">
        <v>8427494.2799999993</v>
      </c>
    </row>
    <row r="65" spans="1:5" s="62" customFormat="1" ht="24.95" customHeight="1">
      <c r="A65" s="96"/>
      <c r="B65" s="60"/>
      <c r="C65" s="728" t="s">
        <v>338</v>
      </c>
      <c r="D65" s="905"/>
      <c r="E65" s="587">
        <v>4328316.92</v>
      </c>
    </row>
    <row r="66" spans="1:5" s="62" customFormat="1" ht="24.95" customHeight="1">
      <c r="A66" s="96"/>
      <c r="B66" s="60"/>
      <c r="C66" s="902" t="s">
        <v>339</v>
      </c>
      <c r="D66" s="903"/>
      <c r="E66" s="588">
        <v>1566519.29</v>
      </c>
    </row>
    <row r="67" spans="1:5" s="62" customFormat="1" ht="24.95" customHeight="1">
      <c r="A67" s="96"/>
      <c r="B67" s="60"/>
    </row>
    <row r="68" spans="1:5" s="62" customFormat="1" ht="50.1" customHeight="1" thickBot="1">
      <c r="A68" s="96"/>
      <c r="B68" s="60"/>
      <c r="C68" s="909" t="s">
        <v>350</v>
      </c>
      <c r="D68" s="909"/>
      <c r="E68" s="910"/>
    </row>
    <row r="69" spans="1:5" s="62" customFormat="1" ht="24.95" customHeight="1">
      <c r="A69" s="96"/>
      <c r="B69" s="82"/>
      <c r="C69" s="728" t="s">
        <v>331</v>
      </c>
      <c r="D69" s="905"/>
      <c r="E69" s="243" t="s">
        <v>351</v>
      </c>
    </row>
    <row r="70" spans="1:5" s="62" customFormat="1" ht="24.95" customHeight="1">
      <c r="A70" s="96"/>
      <c r="B70" s="82"/>
      <c r="C70" s="728" t="s">
        <v>333</v>
      </c>
      <c r="D70" s="905"/>
      <c r="E70" s="243" t="s">
        <v>352</v>
      </c>
    </row>
    <row r="71" spans="1:5" s="62" customFormat="1" ht="24.95" customHeight="1">
      <c r="A71" s="96"/>
      <c r="B71" s="82"/>
      <c r="C71" s="728" t="s">
        <v>335</v>
      </c>
      <c r="D71" s="905"/>
      <c r="E71" s="243" t="s">
        <v>336</v>
      </c>
    </row>
    <row r="72" spans="1:5" s="62" customFormat="1" ht="24.95" customHeight="1">
      <c r="A72" s="96"/>
      <c r="B72" s="82"/>
      <c r="C72" s="728" t="s">
        <v>337</v>
      </c>
      <c r="D72" s="905"/>
      <c r="E72" s="587">
        <v>6031062.2800000003</v>
      </c>
    </row>
    <row r="73" spans="1:5" s="62" customFormat="1" ht="24.95" customHeight="1">
      <c r="A73" s="96"/>
      <c r="B73" s="60"/>
      <c r="C73" s="728" t="s">
        <v>338</v>
      </c>
      <c r="D73" s="905"/>
      <c r="E73" s="587">
        <v>3663268.44</v>
      </c>
    </row>
    <row r="74" spans="1:5" s="62" customFormat="1" ht="24.95" customHeight="1">
      <c r="A74" s="96"/>
      <c r="B74" s="60"/>
      <c r="C74" s="902" t="s">
        <v>339</v>
      </c>
      <c r="D74" s="903"/>
      <c r="E74" s="588">
        <v>3663268.44</v>
      </c>
    </row>
    <row r="75" spans="1:5" s="62" customFormat="1" ht="24.95" customHeight="1">
      <c r="A75" s="96"/>
      <c r="B75" s="60"/>
    </row>
    <row r="76" spans="1:5" s="62" customFormat="1" ht="50.1" customHeight="1" thickBot="1">
      <c r="A76" s="96"/>
      <c r="B76" s="60"/>
      <c r="C76" s="909" t="s">
        <v>745</v>
      </c>
      <c r="D76" s="909"/>
      <c r="E76" s="910"/>
    </row>
    <row r="77" spans="1:5" s="62" customFormat="1" ht="24.95" customHeight="1">
      <c r="A77" s="96"/>
      <c r="B77" s="82"/>
      <c r="C77" s="728" t="s">
        <v>331</v>
      </c>
      <c r="D77" s="905"/>
      <c r="E77" s="243" t="s">
        <v>353</v>
      </c>
    </row>
    <row r="78" spans="1:5" s="62" customFormat="1" ht="24.95" customHeight="1">
      <c r="A78" s="96"/>
      <c r="B78" s="82"/>
      <c r="C78" s="728" t="s">
        <v>333</v>
      </c>
      <c r="D78" s="905"/>
      <c r="E78" s="243" t="s">
        <v>354</v>
      </c>
    </row>
    <row r="79" spans="1:5" s="62" customFormat="1" ht="24.95" customHeight="1">
      <c r="A79" s="96"/>
      <c r="B79" s="82"/>
      <c r="C79" s="728" t="s">
        <v>335</v>
      </c>
      <c r="D79" s="905"/>
      <c r="E79" s="243" t="s">
        <v>336</v>
      </c>
    </row>
    <row r="80" spans="1:5" s="62" customFormat="1" ht="24.95" customHeight="1">
      <c r="A80" s="96"/>
      <c r="B80" s="82"/>
      <c r="C80" s="728" t="s">
        <v>337</v>
      </c>
      <c r="D80" s="905"/>
      <c r="E80" s="587">
        <v>3709207.75</v>
      </c>
    </row>
    <row r="81" spans="1:5" s="62" customFormat="1" ht="24.95" customHeight="1">
      <c r="A81" s="96"/>
      <c r="B81" s="82"/>
      <c r="C81" s="728" t="s">
        <v>338</v>
      </c>
      <c r="D81" s="905"/>
      <c r="E81" s="587">
        <v>1816262.04</v>
      </c>
    </row>
    <row r="82" spans="1:5" s="62" customFormat="1" ht="24.95" customHeight="1">
      <c r="A82" s="96"/>
      <c r="B82" s="60"/>
      <c r="C82" s="902" t="s">
        <v>339</v>
      </c>
      <c r="D82" s="903"/>
      <c r="E82" s="588">
        <v>1816262.04</v>
      </c>
    </row>
    <row r="83" spans="1:5" s="62" customFormat="1" ht="24.95" customHeight="1">
      <c r="A83" s="96"/>
      <c r="B83" s="60"/>
    </row>
    <row r="84" spans="1:5" s="62" customFormat="1" ht="50.1" customHeight="1" thickBot="1">
      <c r="A84" s="96"/>
      <c r="B84" s="83"/>
      <c r="C84" s="909" t="s">
        <v>355</v>
      </c>
      <c r="D84" s="909"/>
      <c r="E84" s="910"/>
    </row>
    <row r="85" spans="1:5" s="62" customFormat="1" ht="24.95" customHeight="1">
      <c r="A85" s="96"/>
      <c r="B85" s="60"/>
      <c r="C85" s="728" t="s">
        <v>331</v>
      </c>
      <c r="D85" s="905"/>
      <c r="E85" s="243" t="s">
        <v>356</v>
      </c>
    </row>
    <row r="86" spans="1:5" s="62" customFormat="1" ht="24.95" customHeight="1">
      <c r="A86" s="96"/>
      <c r="B86" s="60"/>
      <c r="C86" s="728" t="s">
        <v>333</v>
      </c>
      <c r="D86" s="905"/>
      <c r="E86" s="243" t="s">
        <v>352</v>
      </c>
    </row>
    <row r="87" spans="1:5" s="62" customFormat="1" ht="24.95" customHeight="1">
      <c r="A87" s="96"/>
      <c r="B87" s="82"/>
      <c r="C87" s="728" t="s">
        <v>335</v>
      </c>
      <c r="D87" s="905"/>
      <c r="E87" s="243" t="s">
        <v>336</v>
      </c>
    </row>
    <row r="88" spans="1:5" s="62" customFormat="1" ht="24.95" customHeight="1">
      <c r="A88" s="96"/>
      <c r="B88" s="60"/>
      <c r="C88" s="728" t="s">
        <v>337</v>
      </c>
      <c r="D88" s="905"/>
      <c r="E88" s="587">
        <v>2914277</v>
      </c>
    </row>
    <row r="89" spans="1:5" s="62" customFormat="1" ht="24.95" customHeight="1">
      <c r="A89" s="96"/>
      <c r="B89" s="60"/>
      <c r="C89" s="728" t="s">
        <v>338</v>
      </c>
      <c r="D89" s="905"/>
      <c r="E89" s="587">
        <v>1208635.8</v>
      </c>
    </row>
    <row r="90" spans="1:5" s="62" customFormat="1" ht="24.95" customHeight="1">
      <c r="A90" s="96"/>
      <c r="B90" s="60"/>
      <c r="C90" s="902" t="s">
        <v>339</v>
      </c>
      <c r="D90" s="903"/>
      <c r="E90" s="588">
        <v>1208635.8</v>
      </c>
    </row>
    <row r="91" spans="1:5" s="62" customFormat="1" ht="24.95" customHeight="1">
      <c r="A91" s="96"/>
      <c r="B91" s="82"/>
    </row>
    <row r="92" spans="1:5" s="62" customFormat="1" ht="35.1" customHeight="1" thickBot="1">
      <c r="A92" s="96"/>
      <c r="B92" s="82"/>
      <c r="C92" s="909" t="s">
        <v>357</v>
      </c>
      <c r="D92" s="909"/>
      <c r="E92" s="910"/>
    </row>
    <row r="93" spans="1:5" s="62" customFormat="1" ht="24.95" customHeight="1">
      <c r="A93" s="96"/>
      <c r="B93" s="83"/>
      <c r="C93" s="728" t="s">
        <v>331</v>
      </c>
      <c r="D93" s="905"/>
      <c r="E93" s="243" t="s">
        <v>358</v>
      </c>
    </row>
    <row r="94" spans="1:5" s="62" customFormat="1" ht="24.95" customHeight="1">
      <c r="A94" s="96"/>
      <c r="B94" s="82"/>
      <c r="C94" s="728" t="s">
        <v>333</v>
      </c>
      <c r="D94" s="905"/>
      <c r="E94" s="243" t="s">
        <v>342</v>
      </c>
    </row>
    <row r="95" spans="1:5" s="62" customFormat="1" ht="24.95" customHeight="1">
      <c r="A95" s="96"/>
      <c r="B95" s="82"/>
      <c r="C95" s="728" t="s">
        <v>335</v>
      </c>
      <c r="D95" s="905"/>
      <c r="E95" s="243" t="s">
        <v>336</v>
      </c>
    </row>
    <row r="96" spans="1:5" s="62" customFormat="1" ht="24.95" customHeight="1">
      <c r="A96" s="96"/>
      <c r="B96" s="82"/>
      <c r="C96" s="728" t="s">
        <v>337</v>
      </c>
      <c r="D96" s="905"/>
      <c r="E96" s="587">
        <v>7084958</v>
      </c>
    </row>
    <row r="97" spans="1:5" s="62" customFormat="1" ht="24.95" customHeight="1">
      <c r="A97" s="96"/>
      <c r="B97" s="82"/>
      <c r="C97" s="728" t="s">
        <v>338</v>
      </c>
      <c r="D97" s="905"/>
      <c r="E97" s="587">
        <v>1185321.8</v>
      </c>
    </row>
    <row r="98" spans="1:5" s="62" customFormat="1" ht="24.95" customHeight="1">
      <c r="A98" s="96"/>
      <c r="B98" s="82"/>
      <c r="C98" s="902" t="s">
        <v>339</v>
      </c>
      <c r="D98" s="903"/>
      <c r="E98" s="588">
        <v>1185321.8</v>
      </c>
    </row>
    <row r="99" spans="1:5" s="62" customFormat="1" ht="24.95" customHeight="1">
      <c r="A99" s="96"/>
      <c r="B99" s="82"/>
    </row>
    <row r="100" spans="1:5" s="62" customFormat="1" ht="50.1" customHeight="1" thickBot="1">
      <c r="A100" s="96"/>
      <c r="B100" s="82"/>
      <c r="C100" s="909" t="s">
        <v>359</v>
      </c>
      <c r="D100" s="909"/>
      <c r="E100" s="910"/>
    </row>
    <row r="101" spans="1:5" s="62" customFormat="1" ht="24.95" customHeight="1">
      <c r="A101" s="96"/>
      <c r="B101" s="82"/>
      <c r="C101" s="728" t="s">
        <v>331</v>
      </c>
      <c r="D101" s="905"/>
      <c r="E101" s="243" t="s">
        <v>360</v>
      </c>
    </row>
    <row r="102" spans="1:5" s="62" customFormat="1" ht="24.95" customHeight="1">
      <c r="A102" s="96"/>
      <c r="B102" s="60"/>
      <c r="C102" s="728" t="s">
        <v>333</v>
      </c>
      <c r="D102" s="905"/>
      <c r="E102" s="243" t="s">
        <v>345</v>
      </c>
    </row>
    <row r="103" spans="1:5" s="62" customFormat="1" ht="24.95" customHeight="1">
      <c r="A103" s="96"/>
      <c r="B103" s="60"/>
      <c r="C103" s="728" t="s">
        <v>335</v>
      </c>
      <c r="D103" s="905"/>
      <c r="E103" s="243" t="s">
        <v>336</v>
      </c>
    </row>
    <row r="104" spans="1:5" s="62" customFormat="1" ht="24.95" customHeight="1">
      <c r="A104" s="96"/>
      <c r="B104" s="60"/>
      <c r="C104" s="728" t="s">
        <v>337</v>
      </c>
      <c r="D104" s="905"/>
      <c r="E104" s="587">
        <v>5671415.7999999998</v>
      </c>
    </row>
    <row r="105" spans="1:5" s="62" customFormat="1" ht="24.95" customHeight="1">
      <c r="A105" s="96"/>
      <c r="B105" s="60"/>
      <c r="C105" s="728" t="s">
        <v>338</v>
      </c>
      <c r="D105" s="905"/>
      <c r="E105" s="587">
        <v>1078782.54</v>
      </c>
    </row>
    <row r="106" spans="1:5" s="62" customFormat="1" ht="24.95" customHeight="1">
      <c r="A106" s="96"/>
      <c r="B106" s="60"/>
      <c r="C106" s="902" t="s">
        <v>339</v>
      </c>
      <c r="D106" s="903"/>
      <c r="E106" s="588">
        <v>1078782.54</v>
      </c>
    </row>
    <row r="107" spans="1:5" s="62" customFormat="1" ht="24.95" customHeight="1">
      <c r="A107" s="96"/>
      <c r="B107" s="60"/>
    </row>
    <row r="108" spans="1:5" s="62" customFormat="1" ht="35.1" customHeight="1" thickBot="1">
      <c r="A108" s="96"/>
      <c r="B108" s="60"/>
      <c r="C108" s="909" t="s">
        <v>746</v>
      </c>
      <c r="D108" s="909"/>
      <c r="E108" s="910"/>
    </row>
    <row r="109" spans="1:5" s="62" customFormat="1" ht="24.95" customHeight="1">
      <c r="A109" s="96"/>
      <c r="B109" s="60"/>
      <c r="C109" s="728" t="s">
        <v>331</v>
      </c>
      <c r="D109" s="905"/>
      <c r="E109" s="243" t="s">
        <v>361</v>
      </c>
    </row>
    <row r="110" spans="1:5" s="62" customFormat="1" ht="24.95" customHeight="1">
      <c r="A110" s="96"/>
      <c r="B110" s="60"/>
      <c r="C110" s="728" t="s">
        <v>333</v>
      </c>
      <c r="D110" s="905"/>
      <c r="E110" s="243" t="s">
        <v>362</v>
      </c>
    </row>
    <row r="111" spans="1:5" s="62" customFormat="1" ht="24.95" customHeight="1">
      <c r="A111" s="96"/>
      <c r="B111" s="60"/>
      <c r="C111" s="728" t="s">
        <v>335</v>
      </c>
      <c r="D111" s="905"/>
      <c r="E111" s="243" t="s">
        <v>336</v>
      </c>
    </row>
    <row r="112" spans="1:5" s="62" customFormat="1" ht="24.95" customHeight="1">
      <c r="A112" s="96"/>
      <c r="B112" s="60"/>
      <c r="C112" s="728" t="s">
        <v>337</v>
      </c>
      <c r="D112" s="905"/>
      <c r="E112" s="587">
        <v>1689530.82</v>
      </c>
    </row>
    <row r="113" spans="1:12" s="62" customFormat="1" ht="24.95" customHeight="1">
      <c r="A113" s="96"/>
      <c r="B113" s="60"/>
      <c r="C113" s="728" t="s">
        <v>338</v>
      </c>
      <c r="D113" s="905"/>
      <c r="E113" s="587">
        <v>1479530.82</v>
      </c>
    </row>
    <row r="114" spans="1:12" s="62" customFormat="1" ht="24.95" customHeight="1">
      <c r="A114" s="96"/>
      <c r="B114" s="82"/>
      <c r="C114" s="902" t="s">
        <v>339</v>
      </c>
      <c r="D114" s="903"/>
      <c r="E114" s="588">
        <v>554824.06000000006</v>
      </c>
    </row>
    <row r="115" spans="1:12" s="62" customFormat="1" ht="24.95" customHeight="1">
      <c r="A115" s="96"/>
      <c r="B115" s="82"/>
    </row>
    <row r="116" spans="1:12" s="62" customFormat="1" ht="35.1" customHeight="1" thickBot="1">
      <c r="A116" s="96"/>
      <c r="B116" s="82"/>
      <c r="C116" s="909" t="s">
        <v>942</v>
      </c>
      <c r="D116" s="909"/>
      <c r="E116" s="910"/>
    </row>
    <row r="117" spans="1:12" s="62" customFormat="1" ht="24.95" customHeight="1">
      <c r="A117" s="96"/>
      <c r="B117" s="60"/>
      <c r="C117" s="728" t="s">
        <v>331</v>
      </c>
      <c r="D117" s="905"/>
      <c r="E117" s="243" t="s">
        <v>363</v>
      </c>
    </row>
    <row r="118" spans="1:12" s="62" customFormat="1" ht="24.95" customHeight="1">
      <c r="A118" s="96"/>
      <c r="B118" s="82"/>
      <c r="C118" s="728" t="s">
        <v>333</v>
      </c>
      <c r="D118" s="905"/>
      <c r="E118" s="243" t="s">
        <v>345</v>
      </c>
    </row>
    <row r="119" spans="1:12" s="62" customFormat="1" ht="24.95" customHeight="1">
      <c r="A119" s="96"/>
      <c r="B119" s="82"/>
      <c r="C119" s="728" t="s">
        <v>335</v>
      </c>
      <c r="D119" s="905"/>
      <c r="E119" s="243" t="s">
        <v>336</v>
      </c>
    </row>
    <row r="120" spans="1:12" s="62" customFormat="1" ht="24.95" customHeight="1">
      <c r="A120" s="96"/>
      <c r="B120" s="82"/>
      <c r="C120" s="728" t="s">
        <v>337</v>
      </c>
      <c r="D120" s="905"/>
      <c r="E120" s="587">
        <v>2611310.8199999998</v>
      </c>
    </row>
    <row r="121" spans="1:12" s="62" customFormat="1" ht="24.95" customHeight="1">
      <c r="A121" s="96"/>
      <c r="B121" s="82"/>
      <c r="C121" s="728" t="s">
        <v>338</v>
      </c>
      <c r="D121" s="905"/>
      <c r="E121" s="587">
        <v>1958483.13</v>
      </c>
    </row>
    <row r="122" spans="1:12" s="62" customFormat="1" ht="24.95" customHeight="1">
      <c r="A122" s="96"/>
      <c r="B122" s="82"/>
      <c r="C122" s="902" t="s">
        <v>339</v>
      </c>
      <c r="D122" s="903"/>
      <c r="E122" s="588">
        <v>1305655.42</v>
      </c>
    </row>
    <row r="123" spans="1:12" s="62" customFormat="1" ht="24.95" customHeight="1">
      <c r="A123" s="96"/>
      <c r="B123" s="60"/>
    </row>
    <row r="124" spans="1:12" s="62" customFormat="1" ht="24.95" customHeight="1">
      <c r="A124" s="96"/>
      <c r="B124" s="60"/>
      <c r="C124" s="911" t="s">
        <v>941</v>
      </c>
      <c r="D124" s="911"/>
      <c r="E124" s="911"/>
      <c r="F124" s="911"/>
      <c r="G124" s="911"/>
      <c r="H124" s="911"/>
      <c r="I124" s="911"/>
      <c r="J124" s="126"/>
      <c r="K124" s="126"/>
      <c r="L124" s="126"/>
    </row>
    <row r="125" spans="1:12" s="62" customFormat="1" ht="24.95" customHeight="1">
      <c r="A125" s="96"/>
      <c r="B125" s="82"/>
      <c r="C125" s="718"/>
      <c r="D125" s="718"/>
      <c r="E125" s="718"/>
      <c r="F125" s="718"/>
      <c r="G125" s="718"/>
      <c r="H125" s="718"/>
      <c r="I125" s="718"/>
      <c r="J125" s="128"/>
      <c r="K125" s="128"/>
      <c r="L125" s="128"/>
    </row>
    <row r="126" spans="1:12" s="62" customFormat="1" ht="24.95" customHeight="1">
      <c r="A126" s="96"/>
      <c r="B126" s="82"/>
      <c r="C126" s="718"/>
      <c r="D126" s="718"/>
      <c r="E126" s="718"/>
      <c r="F126" s="718"/>
      <c r="G126" s="718"/>
      <c r="H126" s="718"/>
      <c r="I126" s="718"/>
      <c r="J126" s="128"/>
      <c r="K126" s="128"/>
      <c r="L126" s="128"/>
    </row>
    <row r="127" spans="1:12" s="62" customFormat="1" ht="24.95" customHeight="1">
      <c r="A127" s="96"/>
      <c r="B127" s="82"/>
      <c r="C127" s="127"/>
      <c r="D127" s="128"/>
      <c r="E127" s="128"/>
      <c r="F127" s="128"/>
      <c r="G127" s="128"/>
      <c r="H127" s="128"/>
      <c r="I127" s="128"/>
      <c r="J127" s="128"/>
      <c r="K127" s="128"/>
      <c r="L127" s="128"/>
    </row>
    <row r="128" spans="1:12" s="62" customFormat="1" ht="24.95" customHeight="1">
      <c r="A128" s="96"/>
      <c r="B128" s="61"/>
    </row>
    <row r="129" spans="1:2" s="62" customFormat="1" ht="24.95" customHeight="1">
      <c r="A129" s="96"/>
      <c r="B129" s="61"/>
    </row>
    <row r="130" spans="1:2" s="62" customFormat="1" ht="24.95" customHeight="1">
      <c r="A130" s="96"/>
      <c r="B130" s="61"/>
    </row>
    <row r="131" spans="1:2" s="62" customFormat="1" ht="24.95" customHeight="1">
      <c r="A131" s="96"/>
      <c r="B131" s="61"/>
    </row>
    <row r="132" spans="1:2" s="62" customFormat="1" ht="24.95" customHeight="1">
      <c r="A132" s="96"/>
      <c r="B132" s="61"/>
    </row>
    <row r="133" spans="1:2" s="62" customFormat="1" ht="24.95" customHeight="1">
      <c r="A133" s="96"/>
      <c r="B133" s="61"/>
    </row>
    <row r="134" spans="1:2" s="62" customFormat="1" ht="24.95" customHeight="1">
      <c r="A134" s="96"/>
      <c r="B134" s="61"/>
    </row>
    <row r="135" spans="1:2" s="62" customFormat="1" ht="24.95" customHeight="1">
      <c r="A135" s="96"/>
      <c r="B135" s="61"/>
    </row>
  </sheetData>
  <sheetProtection algorithmName="SHA-512" hashValue="iE5d4QbjUpUCIcx3/JvlJ4AvEimvh6pW4Z7rlxV/Gq0gBK0/rXg0RyTHkftkCJCUDz1I4zZOGJfzjqo7krze8g==" saltValue="wEQdVpqLQXhR/1wfreIBRw==" spinCount="100000" sheet="1" objects="1" scenarios="1" formatColumns="0" formatRows="0" autoFilter="0"/>
  <mergeCells count="89">
    <mergeCell ref="C92:E92"/>
    <mergeCell ref="C100:E100"/>
    <mergeCell ref="C108:E108"/>
    <mergeCell ref="C116:E116"/>
    <mergeCell ref="C124:I126"/>
    <mergeCell ref="C97:D97"/>
    <mergeCell ref="C96:D96"/>
    <mergeCell ref="C95:D95"/>
    <mergeCell ref="C94:D94"/>
    <mergeCell ref="C93:D93"/>
    <mergeCell ref="C104:D104"/>
    <mergeCell ref="C103:D103"/>
    <mergeCell ref="C102:D102"/>
    <mergeCell ref="C101:D101"/>
    <mergeCell ref="C98:D98"/>
    <mergeCell ref="C111:D111"/>
    <mergeCell ref="C52:E52"/>
    <mergeCell ref="C60:E60"/>
    <mergeCell ref="C68:E68"/>
    <mergeCell ref="C76:E76"/>
    <mergeCell ref="C84:E84"/>
    <mergeCell ref="C71:D71"/>
    <mergeCell ref="C70:D70"/>
    <mergeCell ref="C69:D69"/>
    <mergeCell ref="C66:D66"/>
    <mergeCell ref="C65:D65"/>
    <mergeCell ref="C78:D78"/>
    <mergeCell ref="C77:D77"/>
    <mergeCell ref="C74:D74"/>
    <mergeCell ref="C73:D73"/>
    <mergeCell ref="C72:D72"/>
    <mergeCell ref="C46:D46"/>
    <mergeCell ref="C30:D30"/>
    <mergeCell ref="C29:D29"/>
    <mergeCell ref="C28:E28"/>
    <mergeCell ref="C36:E36"/>
    <mergeCell ref="C44:E44"/>
    <mergeCell ref="C37:D37"/>
    <mergeCell ref="C34:D34"/>
    <mergeCell ref="C33:D33"/>
    <mergeCell ref="C32:D32"/>
    <mergeCell ref="C31:D31"/>
    <mergeCell ref="C42:D42"/>
    <mergeCell ref="C41:D41"/>
    <mergeCell ref="C40:D40"/>
    <mergeCell ref="C39:D39"/>
    <mergeCell ref="C38:D38"/>
    <mergeCell ref="C85:D85"/>
    <mergeCell ref="C82:D82"/>
    <mergeCell ref="C81:D81"/>
    <mergeCell ref="C80:D80"/>
    <mergeCell ref="C79:D79"/>
    <mergeCell ref="C90:D90"/>
    <mergeCell ref="C89:D89"/>
    <mergeCell ref="C88:D88"/>
    <mergeCell ref="C87:D87"/>
    <mergeCell ref="C86:D86"/>
    <mergeCell ref="D6:I6"/>
    <mergeCell ref="C7:I21"/>
    <mergeCell ref="D23:I23"/>
    <mergeCell ref="C63:D63"/>
    <mergeCell ref="C62:D62"/>
    <mergeCell ref="C61:D61"/>
    <mergeCell ref="C58:D58"/>
    <mergeCell ref="C57:D57"/>
    <mergeCell ref="C56:D56"/>
    <mergeCell ref="C55:D55"/>
    <mergeCell ref="C54:D54"/>
    <mergeCell ref="C53:D53"/>
    <mergeCell ref="C49:D49"/>
    <mergeCell ref="C48:D48"/>
    <mergeCell ref="C47:D47"/>
    <mergeCell ref="C45:D45"/>
    <mergeCell ref="C50:D50"/>
    <mergeCell ref="C24:I27"/>
    <mergeCell ref="C122:D122"/>
    <mergeCell ref="C114:D114"/>
    <mergeCell ref="C113:D113"/>
    <mergeCell ref="C112:D112"/>
    <mergeCell ref="C64:D64"/>
    <mergeCell ref="C117:D117"/>
    <mergeCell ref="C118:D118"/>
    <mergeCell ref="C119:D119"/>
    <mergeCell ref="C120:D120"/>
    <mergeCell ref="C121:D121"/>
    <mergeCell ref="C110:D110"/>
    <mergeCell ref="C109:D109"/>
    <mergeCell ref="C106:D106"/>
    <mergeCell ref="C105:D105"/>
  </mergeCells>
  <hyperlinks>
    <hyperlink ref="E3" location="'Inovações e novas oportunidades'!C6" display="GRI 3-3" xr:uid="{99B326A3-399C-4C8D-A6E7-6B0470DB7A30}"/>
    <hyperlink ref="F3" location="'Inovações e novas oportunidades'!C23" display="GRI EU8" xr:uid="{47D7D152-0843-4796-9F80-037F2C662254}"/>
  </hyperlinks>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182F0-7782-406D-AB6A-8E4B1F6773C1}">
  <sheetPr>
    <tabColor rgb="FF695E4A"/>
  </sheetPr>
  <dimension ref="B1:E151"/>
  <sheetViews>
    <sheetView showGridLines="0" showRowColHeaders="0" workbookViewId="0">
      <pane ySplit="5" topLeftCell="A6" activePane="bottomLeft" state="frozen"/>
      <selection activeCell="C3" sqref="C3"/>
      <selection pane="bottomLeft"/>
    </sheetView>
  </sheetViews>
  <sheetFormatPr defaultRowHeight="12.75"/>
  <cols>
    <col min="1" max="1" width="3" style="5" customWidth="1"/>
    <col min="2" max="2" width="39.5703125" style="5" bestFit="1" customWidth="1"/>
    <col min="3" max="3" width="53.7109375" style="5" bestFit="1" customWidth="1"/>
    <col min="4" max="4" width="19.7109375" style="413" bestFit="1" customWidth="1"/>
    <col min="5" max="5" width="71" style="6" customWidth="1"/>
    <col min="6" max="16384" width="9.140625" style="5"/>
  </cols>
  <sheetData>
    <row r="1" spans="2:5" ht="24.95" customHeight="1"/>
    <row r="2" spans="2:5" ht="24.95" customHeight="1"/>
    <row r="3" spans="2:5" ht="24.95" customHeight="1">
      <c r="B3" s="190" t="s">
        <v>456</v>
      </c>
    </row>
    <row r="4" spans="2:5" ht="14.25" customHeight="1"/>
    <row r="5" spans="2:5" ht="24.95" customHeight="1">
      <c r="B5" s="7" t="s">
        <v>459</v>
      </c>
      <c r="C5" s="7" t="s">
        <v>480</v>
      </c>
      <c r="D5" s="7" t="s">
        <v>457</v>
      </c>
      <c r="E5" s="8" t="s">
        <v>458</v>
      </c>
    </row>
    <row r="6" spans="2:5" ht="24.95" customHeight="1">
      <c r="B6" s="9" t="s">
        <v>504</v>
      </c>
      <c r="C6" s="9" t="s">
        <v>460</v>
      </c>
      <c r="D6" s="705" t="s">
        <v>717</v>
      </c>
      <c r="E6" s="10" t="s">
        <v>473</v>
      </c>
    </row>
    <row r="7" spans="2:5" ht="24.95" customHeight="1">
      <c r="B7" s="11" t="s">
        <v>504</v>
      </c>
      <c r="C7" s="11" t="s">
        <v>460</v>
      </c>
      <c r="D7" s="705" t="s">
        <v>718</v>
      </c>
      <c r="E7" s="12" t="s">
        <v>474</v>
      </c>
    </row>
    <row r="8" spans="2:5" ht="34.5" customHeight="1">
      <c r="B8" s="11" t="s">
        <v>504</v>
      </c>
      <c r="C8" s="11" t="s">
        <v>460</v>
      </c>
      <c r="D8" s="705" t="s">
        <v>719</v>
      </c>
      <c r="E8" s="12" t="s">
        <v>475</v>
      </c>
    </row>
    <row r="9" spans="2:5" ht="24.95" customHeight="1">
      <c r="B9" s="11" t="s">
        <v>504</v>
      </c>
      <c r="C9" s="11" t="s">
        <v>0</v>
      </c>
      <c r="D9" s="705" t="s">
        <v>463</v>
      </c>
      <c r="E9" s="12" t="s">
        <v>476</v>
      </c>
    </row>
    <row r="10" spans="2:5" ht="24.95" customHeight="1">
      <c r="B10" s="11" t="s">
        <v>504</v>
      </c>
      <c r="C10" s="11" t="s">
        <v>0</v>
      </c>
      <c r="D10" s="705" t="s">
        <v>464</v>
      </c>
      <c r="E10" s="12" t="s">
        <v>477</v>
      </c>
    </row>
    <row r="11" spans="2:5" ht="24.95" customHeight="1">
      <c r="B11" s="11" t="s">
        <v>505</v>
      </c>
      <c r="C11" s="11" t="s">
        <v>1</v>
      </c>
      <c r="D11" s="415" t="s">
        <v>461</v>
      </c>
      <c r="E11" s="12" t="s">
        <v>478</v>
      </c>
    </row>
    <row r="12" spans="2:5" ht="24.95" customHeight="1">
      <c r="B12" s="11" t="s">
        <v>505</v>
      </c>
      <c r="C12" s="11" t="s">
        <v>1</v>
      </c>
      <c r="D12" s="415" t="s">
        <v>462</v>
      </c>
      <c r="E12" s="12" t="s">
        <v>479</v>
      </c>
    </row>
    <row r="13" spans="2:5" ht="24.95" customHeight="1">
      <c r="B13" s="11" t="s">
        <v>505</v>
      </c>
      <c r="C13" s="11" t="s">
        <v>2</v>
      </c>
      <c r="D13" s="415" t="s">
        <v>465</v>
      </c>
      <c r="E13" s="12" t="s">
        <v>472</v>
      </c>
    </row>
    <row r="14" spans="2:5" ht="24.95" customHeight="1">
      <c r="B14" s="11" t="s">
        <v>505</v>
      </c>
      <c r="C14" s="11" t="s">
        <v>2</v>
      </c>
      <c r="D14" s="415" t="s">
        <v>466</v>
      </c>
      <c r="E14" s="12" t="s">
        <v>2</v>
      </c>
    </row>
    <row r="15" spans="2:5" ht="24.95" customHeight="1">
      <c r="B15" s="11" t="s">
        <v>505</v>
      </c>
      <c r="C15" s="11" t="s">
        <v>3</v>
      </c>
      <c r="D15" s="415" t="s">
        <v>467</v>
      </c>
      <c r="E15" s="12" t="s">
        <v>3</v>
      </c>
    </row>
    <row r="16" spans="2:5" ht="24.95" customHeight="1">
      <c r="B16" s="11" t="s">
        <v>505</v>
      </c>
      <c r="C16" s="11" t="s">
        <v>3</v>
      </c>
      <c r="D16" s="415" t="s">
        <v>469</v>
      </c>
      <c r="E16" s="12" t="s">
        <v>470</v>
      </c>
    </row>
    <row r="17" spans="2:5" ht="24.95" customHeight="1">
      <c r="B17" s="11" t="s">
        <v>505</v>
      </c>
      <c r="C17" s="11" t="s">
        <v>3</v>
      </c>
      <c r="D17" s="415" t="s">
        <v>725</v>
      </c>
      <c r="E17" s="12" t="s">
        <v>471</v>
      </c>
    </row>
    <row r="18" spans="2:5" ht="24.95" customHeight="1">
      <c r="B18" s="11" t="s">
        <v>506</v>
      </c>
      <c r="C18" s="11" t="s">
        <v>4</v>
      </c>
      <c r="D18" s="578" t="s">
        <v>481</v>
      </c>
      <c r="E18" s="12" t="s">
        <v>491</v>
      </c>
    </row>
    <row r="19" spans="2:5" ht="24.95" customHeight="1">
      <c r="B19" s="11" t="s">
        <v>506</v>
      </c>
      <c r="C19" s="11" t="s">
        <v>4</v>
      </c>
      <c r="D19" s="578" t="s">
        <v>482</v>
      </c>
      <c r="E19" s="12" t="s">
        <v>492</v>
      </c>
    </row>
    <row r="20" spans="2:5" ht="35.1" customHeight="1">
      <c r="B20" s="11" t="s">
        <v>506</v>
      </c>
      <c r="C20" s="11" t="s">
        <v>4</v>
      </c>
      <c r="D20" s="578" t="s">
        <v>483</v>
      </c>
      <c r="E20" s="12" t="s">
        <v>493</v>
      </c>
    </row>
    <row r="21" spans="2:5" ht="24.95" customHeight="1">
      <c r="B21" s="11" t="s">
        <v>506</v>
      </c>
      <c r="C21" s="11" t="s">
        <v>4</v>
      </c>
      <c r="D21" s="578" t="s">
        <v>484</v>
      </c>
      <c r="E21" s="12" t="s">
        <v>494</v>
      </c>
    </row>
    <row r="22" spans="2:5" ht="24.95" customHeight="1">
      <c r="B22" s="11" t="s">
        <v>506</v>
      </c>
      <c r="C22" s="11" t="s">
        <v>4</v>
      </c>
      <c r="D22" s="578" t="s">
        <v>485</v>
      </c>
      <c r="E22" s="12" t="s">
        <v>495</v>
      </c>
    </row>
    <row r="23" spans="2:5" ht="24.95" customHeight="1">
      <c r="B23" s="11" t="s">
        <v>506</v>
      </c>
      <c r="C23" s="11" t="s">
        <v>4</v>
      </c>
      <c r="D23" s="578" t="s">
        <v>486</v>
      </c>
      <c r="E23" s="12" t="s">
        <v>496</v>
      </c>
    </row>
    <row r="24" spans="2:5" ht="24.95" customHeight="1">
      <c r="B24" s="11" t="s">
        <v>506</v>
      </c>
      <c r="C24" s="11" t="s">
        <v>4</v>
      </c>
      <c r="D24" s="578" t="s">
        <v>487</v>
      </c>
      <c r="E24" s="12" t="s">
        <v>497</v>
      </c>
    </row>
    <row r="25" spans="2:5" ht="24.95" customHeight="1">
      <c r="B25" s="11" t="s">
        <v>506</v>
      </c>
      <c r="C25" s="11" t="s">
        <v>4</v>
      </c>
      <c r="D25" s="578" t="s">
        <v>488</v>
      </c>
      <c r="E25" s="12" t="s">
        <v>498</v>
      </c>
    </row>
    <row r="26" spans="2:5" ht="50.1" customHeight="1">
      <c r="B26" s="11" t="s">
        <v>506</v>
      </c>
      <c r="C26" s="11" t="s">
        <v>4</v>
      </c>
      <c r="D26" s="578" t="s">
        <v>489</v>
      </c>
      <c r="E26" s="12" t="s">
        <v>490</v>
      </c>
    </row>
    <row r="27" spans="2:5" ht="24.95" customHeight="1">
      <c r="B27" s="11" t="s">
        <v>506</v>
      </c>
      <c r="C27" s="11" t="s">
        <v>499</v>
      </c>
      <c r="D27" s="578" t="s">
        <v>500</v>
      </c>
      <c r="E27" s="12" t="s">
        <v>508</v>
      </c>
    </row>
    <row r="28" spans="2:5" ht="24.95" customHeight="1">
      <c r="B28" s="11" t="s">
        <v>506</v>
      </c>
      <c r="C28" s="11" t="s">
        <v>499</v>
      </c>
      <c r="D28" s="578" t="s">
        <v>467</v>
      </c>
      <c r="E28" s="12" t="s">
        <v>499</v>
      </c>
    </row>
    <row r="29" spans="2:5" ht="24.95" customHeight="1">
      <c r="B29" s="11" t="s">
        <v>506</v>
      </c>
      <c r="C29" s="11" t="s">
        <v>499</v>
      </c>
      <c r="D29" s="578" t="s">
        <v>501</v>
      </c>
      <c r="E29" s="12" t="s">
        <v>509</v>
      </c>
    </row>
    <row r="30" spans="2:5" ht="35.1" customHeight="1">
      <c r="B30" s="11" t="s">
        <v>506</v>
      </c>
      <c r="C30" s="11" t="s">
        <v>499</v>
      </c>
      <c r="D30" s="578" t="s">
        <v>502</v>
      </c>
      <c r="E30" s="12" t="s">
        <v>510</v>
      </c>
    </row>
    <row r="31" spans="2:5" ht="35.1" customHeight="1">
      <c r="B31" s="11" t="s">
        <v>506</v>
      </c>
      <c r="C31" s="11" t="s">
        <v>499</v>
      </c>
      <c r="D31" s="578" t="s">
        <v>507</v>
      </c>
      <c r="E31" s="12" t="s">
        <v>503</v>
      </c>
    </row>
    <row r="32" spans="2:5" ht="35.1" customHeight="1">
      <c r="B32" s="11" t="s">
        <v>506</v>
      </c>
      <c r="C32" s="11" t="s">
        <v>5</v>
      </c>
      <c r="D32" s="578" t="s">
        <v>518</v>
      </c>
      <c r="E32" s="12" t="s">
        <v>511</v>
      </c>
    </row>
    <row r="33" spans="2:5" ht="50.1" customHeight="1">
      <c r="B33" s="11" t="s">
        <v>506</v>
      </c>
      <c r="C33" s="11" t="s">
        <v>5</v>
      </c>
      <c r="D33" s="578" t="s">
        <v>516</v>
      </c>
      <c r="E33" s="12" t="s">
        <v>515</v>
      </c>
    </row>
    <row r="34" spans="2:5" ht="24.95" customHeight="1">
      <c r="B34" s="11" t="s">
        <v>506</v>
      </c>
      <c r="C34" s="11" t="s">
        <v>5</v>
      </c>
      <c r="D34" s="578" t="s">
        <v>519</v>
      </c>
      <c r="E34" s="12" t="s">
        <v>512</v>
      </c>
    </row>
    <row r="35" spans="2:5" ht="24.95" customHeight="1">
      <c r="B35" s="11" t="s">
        <v>506</v>
      </c>
      <c r="C35" s="11" t="s">
        <v>5</v>
      </c>
      <c r="D35" s="578" t="s">
        <v>520</v>
      </c>
      <c r="E35" s="12" t="s">
        <v>513</v>
      </c>
    </row>
    <row r="36" spans="2:5" ht="35.1" customHeight="1">
      <c r="B36" s="11" t="s">
        <v>506</v>
      </c>
      <c r="C36" s="11" t="s">
        <v>5</v>
      </c>
      <c r="D36" s="578" t="s">
        <v>517</v>
      </c>
      <c r="E36" s="12" t="s">
        <v>514</v>
      </c>
    </row>
    <row r="37" spans="2:5" ht="24.95" customHeight="1">
      <c r="B37" s="11" t="s">
        <v>506</v>
      </c>
      <c r="C37" s="11" t="s">
        <v>6</v>
      </c>
      <c r="D37" s="578" t="s">
        <v>522</v>
      </c>
      <c r="E37" s="12" t="s">
        <v>521</v>
      </c>
    </row>
    <row r="38" spans="2:5" ht="24.95" customHeight="1">
      <c r="B38" s="11" t="s">
        <v>506</v>
      </c>
      <c r="C38" s="11" t="s">
        <v>6</v>
      </c>
      <c r="D38" s="578" t="s">
        <v>523</v>
      </c>
      <c r="E38" s="12" t="s">
        <v>530</v>
      </c>
    </row>
    <row r="39" spans="2:5" ht="24.95" customHeight="1">
      <c r="B39" s="11" t="s">
        <v>506</v>
      </c>
      <c r="C39" s="11" t="s">
        <v>6</v>
      </c>
      <c r="D39" s="578" t="s">
        <v>524</v>
      </c>
      <c r="E39" s="12" t="s">
        <v>529</v>
      </c>
    </row>
    <row r="40" spans="2:5" ht="24.95" customHeight="1">
      <c r="B40" s="11" t="s">
        <v>506</v>
      </c>
      <c r="C40" s="11" t="s">
        <v>6</v>
      </c>
      <c r="D40" s="578" t="s">
        <v>525</v>
      </c>
      <c r="E40" s="12" t="s">
        <v>528</v>
      </c>
    </row>
    <row r="41" spans="2:5" ht="24.95" customHeight="1">
      <c r="B41" s="11" t="s">
        <v>506</v>
      </c>
      <c r="C41" s="11" t="s">
        <v>6</v>
      </c>
      <c r="D41" s="578" t="s">
        <v>526</v>
      </c>
      <c r="E41" s="12" t="s">
        <v>527</v>
      </c>
    </row>
    <row r="42" spans="2:5" ht="24.95" customHeight="1">
      <c r="B42" s="11" t="s">
        <v>531</v>
      </c>
      <c r="C42" s="11" t="s">
        <v>7</v>
      </c>
      <c r="D42" s="705" t="s">
        <v>533</v>
      </c>
      <c r="E42" s="12" t="s">
        <v>532</v>
      </c>
    </row>
    <row r="43" spans="2:5" ht="24.95" customHeight="1">
      <c r="B43" s="11" t="s">
        <v>531</v>
      </c>
      <c r="C43" s="11" t="s">
        <v>7</v>
      </c>
      <c r="D43" s="705" t="s">
        <v>534</v>
      </c>
      <c r="E43" s="12" t="s">
        <v>539</v>
      </c>
    </row>
    <row r="44" spans="2:5" ht="24.95" customHeight="1">
      <c r="B44" s="11" t="s">
        <v>531</v>
      </c>
      <c r="C44" s="11" t="s">
        <v>7</v>
      </c>
      <c r="D44" s="705" t="s">
        <v>535</v>
      </c>
      <c r="E44" s="12" t="s">
        <v>538</v>
      </c>
    </row>
    <row r="45" spans="2:5" ht="24.95" customHeight="1">
      <c r="B45" s="11" t="s">
        <v>531</v>
      </c>
      <c r="C45" s="11" t="s">
        <v>7</v>
      </c>
      <c r="D45" s="705" t="s">
        <v>537</v>
      </c>
      <c r="E45" s="12" t="s">
        <v>536</v>
      </c>
    </row>
    <row r="46" spans="2:5" ht="24.95" customHeight="1">
      <c r="B46" s="11" t="s">
        <v>540</v>
      </c>
      <c r="C46" s="11" t="s">
        <v>8</v>
      </c>
      <c r="D46" s="415" t="s">
        <v>542</v>
      </c>
      <c r="E46" s="12" t="s">
        <v>541</v>
      </c>
    </row>
    <row r="47" spans="2:5" ht="24.95" customHeight="1">
      <c r="B47" s="11" t="s">
        <v>540</v>
      </c>
      <c r="C47" s="11" t="s">
        <v>8</v>
      </c>
      <c r="D47" s="415" t="s">
        <v>467</v>
      </c>
      <c r="E47" s="12" t="s">
        <v>8</v>
      </c>
    </row>
    <row r="48" spans="2:5" ht="24.95" customHeight="1">
      <c r="B48" s="11" t="s">
        <v>540</v>
      </c>
      <c r="C48" s="11" t="s">
        <v>9</v>
      </c>
      <c r="D48" s="415" t="s">
        <v>467</v>
      </c>
      <c r="E48" s="12" t="s">
        <v>555</v>
      </c>
    </row>
    <row r="49" spans="2:5" ht="24.95" customHeight="1">
      <c r="B49" s="11" t="s">
        <v>540</v>
      </c>
      <c r="C49" s="11" t="s">
        <v>9</v>
      </c>
      <c r="D49" s="415" t="s">
        <v>544</v>
      </c>
      <c r="E49" s="12" t="s">
        <v>543</v>
      </c>
    </row>
    <row r="50" spans="2:5" ht="35.1" customHeight="1">
      <c r="B50" s="11" t="s">
        <v>540</v>
      </c>
      <c r="C50" s="11" t="s">
        <v>9</v>
      </c>
      <c r="D50" s="415" t="s">
        <v>545</v>
      </c>
      <c r="E50" s="12" t="s">
        <v>554</v>
      </c>
    </row>
    <row r="51" spans="2:5" ht="24.95" customHeight="1">
      <c r="B51" s="11" t="s">
        <v>540</v>
      </c>
      <c r="C51" s="11" t="s">
        <v>9</v>
      </c>
      <c r="D51" s="415" t="s">
        <v>546</v>
      </c>
      <c r="E51" s="12" t="s">
        <v>553</v>
      </c>
    </row>
    <row r="52" spans="2:5" ht="24.95" customHeight="1">
      <c r="B52" s="11" t="s">
        <v>540</v>
      </c>
      <c r="C52" s="11" t="s">
        <v>9</v>
      </c>
      <c r="D52" s="415" t="s">
        <v>547</v>
      </c>
      <c r="E52" s="12" t="s">
        <v>552</v>
      </c>
    </row>
    <row r="53" spans="2:5" ht="24.95" customHeight="1">
      <c r="B53" s="11" t="s">
        <v>540</v>
      </c>
      <c r="C53" s="11" t="s">
        <v>9</v>
      </c>
      <c r="D53" s="415" t="s">
        <v>548</v>
      </c>
      <c r="E53" s="12" t="s">
        <v>551</v>
      </c>
    </row>
    <row r="54" spans="2:5" ht="35.1" customHeight="1">
      <c r="B54" s="11" t="s">
        <v>540</v>
      </c>
      <c r="C54" s="11" t="s">
        <v>9</v>
      </c>
      <c r="D54" s="415" t="s">
        <v>550</v>
      </c>
      <c r="E54" s="12" t="s">
        <v>549</v>
      </c>
    </row>
    <row r="55" spans="2:5" ht="35.1" customHeight="1">
      <c r="B55" s="11" t="s">
        <v>540</v>
      </c>
      <c r="C55" s="11" t="s">
        <v>9</v>
      </c>
      <c r="D55" s="415" t="s">
        <v>557</v>
      </c>
      <c r="E55" s="12" t="s">
        <v>556</v>
      </c>
    </row>
    <row r="56" spans="2:5" ht="35.1" customHeight="1">
      <c r="B56" s="11" t="s">
        <v>540</v>
      </c>
      <c r="C56" s="11" t="s">
        <v>9</v>
      </c>
      <c r="D56" s="415" t="s">
        <v>558</v>
      </c>
      <c r="E56" s="12" t="s">
        <v>565</v>
      </c>
    </row>
    <row r="57" spans="2:5" ht="50.1" customHeight="1">
      <c r="B57" s="11" t="s">
        <v>540</v>
      </c>
      <c r="C57" s="11" t="s">
        <v>9</v>
      </c>
      <c r="D57" s="415" t="s">
        <v>559</v>
      </c>
      <c r="E57" s="12" t="s">
        <v>564</v>
      </c>
    </row>
    <row r="58" spans="2:5" ht="35.1" customHeight="1">
      <c r="B58" s="11" t="s">
        <v>540</v>
      </c>
      <c r="C58" s="11" t="s">
        <v>9</v>
      </c>
      <c r="D58" s="415" t="s">
        <v>561</v>
      </c>
      <c r="E58" s="12" t="s">
        <v>560</v>
      </c>
    </row>
    <row r="59" spans="2:5" ht="50.1" customHeight="1">
      <c r="B59" s="11" t="s">
        <v>540</v>
      </c>
      <c r="C59" s="11" t="s">
        <v>9</v>
      </c>
      <c r="D59" s="415" t="s">
        <v>563</v>
      </c>
      <c r="E59" s="12" t="s">
        <v>562</v>
      </c>
    </row>
    <row r="60" spans="2:5" ht="24.95" customHeight="1">
      <c r="B60" s="11" t="s">
        <v>540</v>
      </c>
      <c r="C60" s="11" t="s">
        <v>10</v>
      </c>
      <c r="D60" s="415" t="s">
        <v>467</v>
      </c>
      <c r="E60" s="12" t="s">
        <v>569</v>
      </c>
    </row>
    <row r="61" spans="2:5" ht="24.95" customHeight="1">
      <c r="B61" s="11" t="s">
        <v>540</v>
      </c>
      <c r="C61" s="11" t="s">
        <v>10</v>
      </c>
      <c r="D61" s="415" t="s">
        <v>566</v>
      </c>
      <c r="E61" s="12" t="s">
        <v>570</v>
      </c>
    </row>
    <row r="62" spans="2:5" ht="24.95" customHeight="1">
      <c r="B62" s="11" t="s">
        <v>540</v>
      </c>
      <c r="C62" s="11" t="s">
        <v>10</v>
      </c>
      <c r="D62" s="415" t="s">
        <v>567</v>
      </c>
      <c r="E62" s="12" t="s">
        <v>571</v>
      </c>
    </row>
    <row r="63" spans="2:5" ht="24.95" customHeight="1">
      <c r="B63" s="11" t="s">
        <v>540</v>
      </c>
      <c r="C63" s="11" t="s">
        <v>10</v>
      </c>
      <c r="D63" s="415" t="s">
        <v>568</v>
      </c>
      <c r="E63" s="12" t="s">
        <v>572</v>
      </c>
    </row>
    <row r="64" spans="2:5" ht="24.95" customHeight="1">
      <c r="B64" s="11" t="s">
        <v>540</v>
      </c>
      <c r="C64" s="11" t="s">
        <v>11</v>
      </c>
      <c r="D64" s="415" t="s">
        <v>467</v>
      </c>
      <c r="E64" s="12" t="s">
        <v>576</v>
      </c>
    </row>
    <row r="65" spans="2:5" ht="24.95" customHeight="1">
      <c r="B65" s="11" t="s">
        <v>540</v>
      </c>
      <c r="C65" s="11" t="s">
        <v>11</v>
      </c>
      <c r="D65" s="415" t="s">
        <v>573</v>
      </c>
      <c r="E65" s="12" t="s">
        <v>577</v>
      </c>
    </row>
    <row r="66" spans="2:5" ht="24.95" customHeight="1">
      <c r="B66" s="11" t="s">
        <v>540</v>
      </c>
      <c r="C66" s="11" t="s">
        <v>11</v>
      </c>
      <c r="D66" s="415" t="s">
        <v>574</v>
      </c>
      <c r="E66" s="12" t="s">
        <v>578</v>
      </c>
    </row>
    <row r="67" spans="2:5" ht="24.95" customHeight="1">
      <c r="B67" s="11" t="s">
        <v>540</v>
      </c>
      <c r="C67" s="11" t="s">
        <v>11</v>
      </c>
      <c r="D67" s="415" t="s">
        <v>575</v>
      </c>
      <c r="E67" s="12" t="s">
        <v>579</v>
      </c>
    </row>
    <row r="68" spans="2:5" ht="35.1" customHeight="1">
      <c r="B68" s="11" t="s">
        <v>540</v>
      </c>
      <c r="C68" s="11" t="s">
        <v>11</v>
      </c>
      <c r="D68" s="415" t="s">
        <v>580</v>
      </c>
      <c r="E68" s="12" t="s">
        <v>832</v>
      </c>
    </row>
    <row r="69" spans="2:5" ht="24.95" customHeight="1">
      <c r="B69" s="11" t="s">
        <v>540</v>
      </c>
      <c r="C69" s="11" t="s">
        <v>12</v>
      </c>
      <c r="D69" s="415" t="s">
        <v>581</v>
      </c>
      <c r="E69" s="12" t="s">
        <v>833</v>
      </c>
    </row>
    <row r="70" spans="2:5" ht="24.95" customHeight="1">
      <c r="B70" s="11" t="s">
        <v>540</v>
      </c>
      <c r="C70" s="11" t="s">
        <v>12</v>
      </c>
      <c r="D70" s="415" t="s">
        <v>582</v>
      </c>
      <c r="E70" s="12" t="s">
        <v>834</v>
      </c>
    </row>
    <row r="71" spans="2:5" ht="24.95" customHeight="1">
      <c r="B71" s="11" t="s">
        <v>540</v>
      </c>
      <c r="C71" s="11" t="s">
        <v>12</v>
      </c>
      <c r="D71" s="415" t="s">
        <v>583</v>
      </c>
      <c r="E71" s="12" t="s">
        <v>835</v>
      </c>
    </row>
    <row r="72" spans="2:5" ht="24.95" customHeight="1">
      <c r="B72" s="11" t="s">
        <v>540</v>
      </c>
      <c r="C72" s="11" t="s">
        <v>12</v>
      </c>
      <c r="D72" s="415" t="s">
        <v>584</v>
      </c>
      <c r="E72" s="12" t="s">
        <v>836</v>
      </c>
    </row>
    <row r="73" spans="2:5" ht="24.95" customHeight="1">
      <c r="B73" s="11" t="s">
        <v>540</v>
      </c>
      <c r="C73" s="11" t="s">
        <v>12</v>
      </c>
      <c r="D73" s="415" t="s">
        <v>585</v>
      </c>
      <c r="E73" s="12" t="s">
        <v>837</v>
      </c>
    </row>
    <row r="74" spans="2:5" ht="50.1" customHeight="1">
      <c r="B74" s="11" t="s">
        <v>540</v>
      </c>
      <c r="C74" s="11" t="s">
        <v>12</v>
      </c>
      <c r="D74" s="415" t="s">
        <v>586</v>
      </c>
      <c r="E74" s="12" t="s">
        <v>838</v>
      </c>
    </row>
    <row r="75" spans="2:5" ht="35.1" customHeight="1">
      <c r="B75" s="11" t="s">
        <v>540</v>
      </c>
      <c r="C75" s="11" t="s">
        <v>12</v>
      </c>
      <c r="D75" s="415" t="s">
        <v>587</v>
      </c>
      <c r="E75" s="12" t="s">
        <v>839</v>
      </c>
    </row>
    <row r="76" spans="2:5" ht="24.95" customHeight="1">
      <c r="B76" s="11" t="s">
        <v>540</v>
      </c>
      <c r="C76" s="11" t="s">
        <v>13</v>
      </c>
      <c r="D76" s="415" t="s">
        <v>588</v>
      </c>
      <c r="E76" s="12" t="s">
        <v>840</v>
      </c>
    </row>
    <row r="77" spans="2:5" ht="50.1" customHeight="1">
      <c r="B77" s="11" t="s">
        <v>540</v>
      </c>
      <c r="C77" s="11" t="s">
        <v>13</v>
      </c>
      <c r="D77" s="415" t="s">
        <v>590</v>
      </c>
      <c r="E77" s="12" t="s">
        <v>589</v>
      </c>
    </row>
    <row r="78" spans="2:5" ht="25.5">
      <c r="B78" s="11" t="s">
        <v>540</v>
      </c>
      <c r="C78" s="11" t="s">
        <v>13</v>
      </c>
      <c r="D78" s="415" t="s">
        <v>592</v>
      </c>
      <c r="E78" s="12" t="s">
        <v>591</v>
      </c>
    </row>
    <row r="79" spans="2:5" ht="24.95" customHeight="1">
      <c r="B79" s="11" t="s">
        <v>540</v>
      </c>
      <c r="C79" s="11" t="s">
        <v>14</v>
      </c>
      <c r="D79" s="415" t="s">
        <v>593</v>
      </c>
      <c r="E79" s="12" t="s">
        <v>598</v>
      </c>
    </row>
    <row r="80" spans="2:5" ht="24.95" customHeight="1">
      <c r="B80" s="11" t="s">
        <v>540</v>
      </c>
      <c r="C80" s="11" t="s">
        <v>14</v>
      </c>
      <c r="D80" s="415" t="s">
        <v>594</v>
      </c>
      <c r="E80" s="12" t="s">
        <v>599</v>
      </c>
    </row>
    <row r="81" spans="2:5" ht="24.95" customHeight="1">
      <c r="B81" s="11" t="s">
        <v>540</v>
      </c>
      <c r="C81" s="11" t="s">
        <v>14</v>
      </c>
      <c r="D81" s="415" t="s">
        <v>595</v>
      </c>
      <c r="E81" s="12" t="s">
        <v>600</v>
      </c>
    </row>
    <row r="82" spans="2:5" ht="24.95" customHeight="1">
      <c r="B82" s="11" t="s">
        <v>540</v>
      </c>
      <c r="C82" s="11" t="s">
        <v>14</v>
      </c>
      <c r="D82" s="415" t="s">
        <v>596</v>
      </c>
      <c r="E82" s="12" t="s">
        <v>601</v>
      </c>
    </row>
    <row r="83" spans="2:5" ht="24.95" customHeight="1">
      <c r="B83" s="11" t="s">
        <v>540</v>
      </c>
      <c r="C83" s="11" t="s">
        <v>14</v>
      </c>
      <c r="D83" s="415" t="s">
        <v>597</v>
      </c>
      <c r="E83" s="12" t="s">
        <v>602</v>
      </c>
    </row>
    <row r="84" spans="2:5" ht="35.1" customHeight="1">
      <c r="B84" s="11" t="s">
        <v>540</v>
      </c>
      <c r="C84" s="11" t="s">
        <v>14</v>
      </c>
      <c r="D84" s="415" t="s">
        <v>604</v>
      </c>
      <c r="E84" s="12" t="s">
        <v>603</v>
      </c>
    </row>
    <row r="85" spans="2:5" ht="24.95" customHeight="1">
      <c r="B85" s="11" t="s">
        <v>605</v>
      </c>
      <c r="C85" s="11" t="s">
        <v>16</v>
      </c>
      <c r="D85" s="456" t="s">
        <v>467</v>
      </c>
      <c r="E85" s="12" t="s">
        <v>628</v>
      </c>
    </row>
    <row r="86" spans="2:5" ht="24.95" customHeight="1">
      <c r="B86" s="11" t="s">
        <v>605</v>
      </c>
      <c r="C86" s="11" t="s">
        <v>16</v>
      </c>
      <c r="D86" s="456" t="s">
        <v>610</v>
      </c>
      <c r="E86" s="12" t="s">
        <v>629</v>
      </c>
    </row>
    <row r="87" spans="2:5" ht="35.1" customHeight="1">
      <c r="B87" s="11" t="s">
        <v>605</v>
      </c>
      <c r="C87" s="11" t="s">
        <v>16</v>
      </c>
      <c r="D87" s="456" t="s">
        <v>611</v>
      </c>
      <c r="E87" s="12" t="s">
        <v>630</v>
      </c>
    </row>
    <row r="88" spans="2:5" ht="24.95" customHeight="1">
      <c r="B88" s="11" t="s">
        <v>605</v>
      </c>
      <c r="C88" s="11" t="s">
        <v>15</v>
      </c>
      <c r="D88" s="456" t="s">
        <v>607</v>
      </c>
      <c r="E88" s="12" t="s">
        <v>606</v>
      </c>
    </row>
    <row r="89" spans="2:5" ht="35.1" customHeight="1">
      <c r="B89" s="11" t="s">
        <v>605</v>
      </c>
      <c r="C89" s="11" t="s">
        <v>15</v>
      </c>
      <c r="D89" s="456" t="s">
        <v>608</v>
      </c>
      <c r="E89" s="12" t="s">
        <v>609</v>
      </c>
    </row>
    <row r="90" spans="2:5" ht="24.95" customHeight="1">
      <c r="B90" s="11" t="s">
        <v>605</v>
      </c>
      <c r="C90" s="11" t="s">
        <v>17</v>
      </c>
      <c r="D90" s="456" t="s">
        <v>467</v>
      </c>
      <c r="E90" s="12" t="s">
        <v>631</v>
      </c>
    </row>
    <row r="91" spans="2:5" ht="24.95" customHeight="1">
      <c r="B91" s="11" t="s">
        <v>605</v>
      </c>
      <c r="C91" s="11" t="s">
        <v>17</v>
      </c>
      <c r="D91" s="456" t="s">
        <v>612</v>
      </c>
      <c r="E91" s="12" t="s">
        <v>632</v>
      </c>
    </row>
    <row r="92" spans="2:5" ht="24.95" customHeight="1">
      <c r="B92" s="11" t="s">
        <v>605</v>
      </c>
      <c r="C92" s="11" t="s">
        <v>17</v>
      </c>
      <c r="D92" s="456" t="s">
        <v>613</v>
      </c>
      <c r="E92" s="12" t="s">
        <v>633</v>
      </c>
    </row>
    <row r="93" spans="2:5" ht="24.95" customHeight="1">
      <c r="B93" s="11" t="s">
        <v>605</v>
      </c>
      <c r="C93" s="11" t="s">
        <v>17</v>
      </c>
      <c r="D93" s="456" t="s">
        <v>614</v>
      </c>
      <c r="E93" s="12" t="s">
        <v>634</v>
      </c>
    </row>
    <row r="94" spans="2:5" ht="24.95" customHeight="1">
      <c r="B94" s="11" t="s">
        <v>605</v>
      </c>
      <c r="C94" s="11" t="s">
        <v>17</v>
      </c>
      <c r="D94" s="456" t="s">
        <v>615</v>
      </c>
      <c r="E94" s="12" t="s">
        <v>635</v>
      </c>
    </row>
    <row r="95" spans="2:5" ht="24.95" customHeight="1">
      <c r="B95" s="11" t="s">
        <v>605</v>
      </c>
      <c r="C95" s="11" t="s">
        <v>17</v>
      </c>
      <c r="D95" s="456" t="s">
        <v>616</v>
      </c>
      <c r="E95" s="12" t="s">
        <v>636</v>
      </c>
    </row>
    <row r="96" spans="2:5" ht="35.1" customHeight="1">
      <c r="B96" s="11" t="s">
        <v>605</v>
      </c>
      <c r="C96" s="11" t="s">
        <v>17</v>
      </c>
      <c r="D96" s="456" t="s">
        <v>617</v>
      </c>
      <c r="E96" s="12" t="s">
        <v>637</v>
      </c>
    </row>
    <row r="97" spans="2:5" ht="24.95" customHeight="1">
      <c r="B97" s="11" t="s">
        <v>605</v>
      </c>
      <c r="C97" s="11" t="s">
        <v>17</v>
      </c>
      <c r="D97" s="456" t="s">
        <v>618</v>
      </c>
      <c r="E97" s="12" t="s">
        <v>638</v>
      </c>
    </row>
    <row r="98" spans="2:5" ht="24.95" customHeight="1">
      <c r="B98" s="11" t="s">
        <v>605</v>
      </c>
      <c r="C98" s="11" t="s">
        <v>17</v>
      </c>
      <c r="D98" s="456" t="s">
        <v>619</v>
      </c>
      <c r="E98" s="12" t="s">
        <v>639</v>
      </c>
    </row>
    <row r="99" spans="2:5" ht="35.1" customHeight="1">
      <c r="B99" s="11" t="s">
        <v>605</v>
      </c>
      <c r="C99" s="11" t="s">
        <v>17</v>
      </c>
      <c r="D99" s="456" t="s">
        <v>620</v>
      </c>
      <c r="E99" s="12" t="s">
        <v>640</v>
      </c>
    </row>
    <row r="100" spans="2:5" ht="35.1" customHeight="1">
      <c r="B100" s="11" t="s">
        <v>605</v>
      </c>
      <c r="C100" s="11" t="s">
        <v>17</v>
      </c>
      <c r="D100" s="456" t="s">
        <v>621</v>
      </c>
      <c r="E100" s="12" t="s">
        <v>641</v>
      </c>
    </row>
    <row r="101" spans="2:5" ht="24.95" customHeight="1">
      <c r="B101" s="11" t="s">
        <v>605</v>
      </c>
      <c r="C101" s="11" t="s">
        <v>17</v>
      </c>
      <c r="D101" s="456" t="s">
        <v>622</v>
      </c>
      <c r="E101" s="12" t="s">
        <v>642</v>
      </c>
    </row>
    <row r="102" spans="2:5" ht="24.95" customHeight="1">
      <c r="B102" s="11" t="s">
        <v>605</v>
      </c>
      <c r="C102" s="11" t="s">
        <v>17</v>
      </c>
      <c r="D102" s="456" t="s">
        <v>623</v>
      </c>
      <c r="E102" s="12" t="s">
        <v>643</v>
      </c>
    </row>
    <row r="103" spans="2:5" ht="35.1" customHeight="1">
      <c r="B103" s="11" t="s">
        <v>605</v>
      </c>
      <c r="C103" s="11" t="s">
        <v>17</v>
      </c>
      <c r="D103" s="456" t="s">
        <v>624</v>
      </c>
      <c r="E103" s="12" t="s">
        <v>644</v>
      </c>
    </row>
    <row r="104" spans="2:5" ht="65.099999999999994" customHeight="1">
      <c r="B104" s="11" t="s">
        <v>605</v>
      </c>
      <c r="C104" s="11" t="s">
        <v>17</v>
      </c>
      <c r="D104" s="456" t="s">
        <v>625</v>
      </c>
      <c r="E104" s="12" t="s">
        <v>645</v>
      </c>
    </row>
    <row r="105" spans="2:5" ht="35.1" customHeight="1">
      <c r="B105" s="11" t="s">
        <v>605</v>
      </c>
      <c r="C105" s="11" t="s">
        <v>17</v>
      </c>
      <c r="D105" s="456" t="s">
        <v>627</v>
      </c>
      <c r="E105" s="12" t="s">
        <v>646</v>
      </c>
    </row>
    <row r="106" spans="2:5" ht="50.1" customHeight="1">
      <c r="B106" s="11" t="s">
        <v>605</v>
      </c>
      <c r="C106" s="11" t="s">
        <v>17</v>
      </c>
      <c r="D106" s="456" t="s">
        <v>626</v>
      </c>
      <c r="E106" s="12" t="s">
        <v>647</v>
      </c>
    </row>
    <row r="107" spans="2:5" ht="24.95" customHeight="1">
      <c r="B107" s="11" t="s">
        <v>605</v>
      </c>
      <c r="C107" s="11" t="s">
        <v>18</v>
      </c>
      <c r="D107" s="456" t="s">
        <v>648</v>
      </c>
      <c r="E107" s="12" t="s">
        <v>243</v>
      </c>
    </row>
    <row r="108" spans="2:5" ht="24.95" customHeight="1">
      <c r="B108" s="11" t="s">
        <v>605</v>
      </c>
      <c r="C108" s="11" t="s">
        <v>18</v>
      </c>
      <c r="D108" s="456" t="s">
        <v>468</v>
      </c>
      <c r="E108" s="12" t="s">
        <v>654</v>
      </c>
    </row>
    <row r="109" spans="2:5" ht="24.95" customHeight="1">
      <c r="B109" s="11" t="s">
        <v>605</v>
      </c>
      <c r="C109" s="11" t="s">
        <v>18</v>
      </c>
      <c r="D109" s="456" t="s">
        <v>649</v>
      </c>
      <c r="E109" s="12" t="s">
        <v>655</v>
      </c>
    </row>
    <row r="110" spans="2:5" ht="24.95" customHeight="1">
      <c r="B110" s="11" t="s">
        <v>605</v>
      </c>
      <c r="C110" s="11" t="s">
        <v>18</v>
      </c>
      <c r="D110" s="456" t="s">
        <v>650</v>
      </c>
      <c r="E110" s="12" t="s">
        <v>656</v>
      </c>
    </row>
    <row r="111" spans="2:5" ht="35.1" customHeight="1">
      <c r="B111" s="11" t="s">
        <v>605</v>
      </c>
      <c r="C111" s="11" t="s">
        <v>18</v>
      </c>
      <c r="D111" s="456" t="s">
        <v>651</v>
      </c>
      <c r="E111" s="12" t="s">
        <v>657</v>
      </c>
    </row>
    <row r="112" spans="2:5" ht="35.1" customHeight="1">
      <c r="B112" s="11" t="s">
        <v>605</v>
      </c>
      <c r="C112" s="11" t="s">
        <v>19</v>
      </c>
      <c r="D112" s="456" t="s">
        <v>653</v>
      </c>
      <c r="E112" s="12" t="s">
        <v>659</v>
      </c>
    </row>
    <row r="113" spans="2:5" ht="35.1" customHeight="1">
      <c r="B113" s="11" t="s">
        <v>605</v>
      </c>
      <c r="C113" s="11" t="s">
        <v>19</v>
      </c>
      <c r="D113" s="456" t="s">
        <v>652</v>
      </c>
      <c r="E113" s="12" t="s">
        <v>658</v>
      </c>
    </row>
    <row r="114" spans="2:5" ht="24.95" customHeight="1">
      <c r="B114" s="11" t="s">
        <v>660</v>
      </c>
      <c r="C114" s="11" t="s">
        <v>20</v>
      </c>
      <c r="D114" s="578" t="s">
        <v>467</v>
      </c>
      <c r="E114" s="12" t="s">
        <v>677</v>
      </c>
    </row>
    <row r="115" spans="2:5" ht="24.95" customHeight="1">
      <c r="B115" s="11" t="s">
        <v>660</v>
      </c>
      <c r="C115" s="11" t="s">
        <v>20</v>
      </c>
      <c r="D115" s="578" t="s">
        <v>661</v>
      </c>
      <c r="E115" s="12" t="s">
        <v>676</v>
      </c>
    </row>
    <row r="116" spans="2:5" ht="24.95" customHeight="1">
      <c r="B116" s="11" t="s">
        <v>660</v>
      </c>
      <c r="C116" s="11" t="s">
        <v>20</v>
      </c>
      <c r="D116" s="578" t="s">
        <v>662</v>
      </c>
      <c r="E116" s="12" t="s">
        <v>675</v>
      </c>
    </row>
    <row r="117" spans="2:5" ht="35.1" customHeight="1">
      <c r="B117" s="11" t="s">
        <v>660</v>
      </c>
      <c r="C117" s="11" t="s">
        <v>20</v>
      </c>
      <c r="D117" s="578" t="s">
        <v>663</v>
      </c>
      <c r="E117" s="12" t="s">
        <v>674</v>
      </c>
    </row>
    <row r="118" spans="2:5" ht="35.1" customHeight="1">
      <c r="B118" s="11" t="s">
        <v>660</v>
      </c>
      <c r="C118" s="11" t="s">
        <v>20</v>
      </c>
      <c r="D118" s="578" t="s">
        <v>664</v>
      </c>
      <c r="E118" s="12" t="s">
        <v>673</v>
      </c>
    </row>
    <row r="119" spans="2:5" ht="24.95" customHeight="1">
      <c r="B119" s="11" t="s">
        <v>660</v>
      </c>
      <c r="C119" s="11" t="s">
        <v>20</v>
      </c>
      <c r="D119" s="578" t="s">
        <v>665</v>
      </c>
      <c r="E119" s="12" t="s">
        <v>672</v>
      </c>
    </row>
    <row r="120" spans="2:5" ht="50.1" customHeight="1">
      <c r="B120" s="11" t="s">
        <v>660</v>
      </c>
      <c r="C120" s="11" t="s">
        <v>20</v>
      </c>
      <c r="D120" s="578" t="s">
        <v>667</v>
      </c>
      <c r="E120" s="12" t="s">
        <v>670</v>
      </c>
    </row>
    <row r="121" spans="2:5" ht="24.95" customHeight="1">
      <c r="B121" s="11" t="s">
        <v>660</v>
      </c>
      <c r="C121" s="11" t="s">
        <v>20</v>
      </c>
      <c r="D121" s="578" t="s">
        <v>666</v>
      </c>
      <c r="E121" s="12" t="s">
        <v>671</v>
      </c>
    </row>
    <row r="122" spans="2:5" ht="35.1" customHeight="1">
      <c r="B122" s="11" t="s">
        <v>660</v>
      </c>
      <c r="C122" s="11" t="s">
        <v>20</v>
      </c>
      <c r="D122" s="578" t="s">
        <v>668</v>
      </c>
      <c r="E122" s="12" t="s">
        <v>669</v>
      </c>
    </row>
    <row r="123" spans="2:5" ht="24.95" customHeight="1">
      <c r="B123" s="11" t="s">
        <v>660</v>
      </c>
      <c r="C123" s="11" t="s">
        <v>21</v>
      </c>
      <c r="D123" s="578" t="s">
        <v>467</v>
      </c>
      <c r="E123" s="12" t="s">
        <v>21</v>
      </c>
    </row>
    <row r="124" spans="2:5" ht="24.95" customHeight="1">
      <c r="B124" s="11" t="s">
        <v>660</v>
      </c>
      <c r="C124" s="11" t="s">
        <v>21</v>
      </c>
      <c r="D124" s="578" t="s">
        <v>678</v>
      </c>
      <c r="E124" s="12" t="s">
        <v>685</v>
      </c>
    </row>
    <row r="125" spans="2:5" ht="24.95" customHeight="1">
      <c r="B125" s="11" t="s">
        <v>660</v>
      </c>
      <c r="C125" s="11" t="s">
        <v>21</v>
      </c>
      <c r="D125" s="578" t="s">
        <v>679</v>
      </c>
      <c r="E125" s="12" t="s">
        <v>686</v>
      </c>
    </row>
    <row r="126" spans="2:5" ht="24.95" customHeight="1">
      <c r="B126" s="11" t="s">
        <v>660</v>
      </c>
      <c r="C126" s="11" t="s">
        <v>21</v>
      </c>
      <c r="D126" s="578" t="s">
        <v>680</v>
      </c>
      <c r="E126" s="12" t="s">
        <v>687</v>
      </c>
    </row>
    <row r="127" spans="2:5" ht="35.1" customHeight="1">
      <c r="B127" s="11" t="s">
        <v>660</v>
      </c>
      <c r="C127" s="11" t="s">
        <v>21</v>
      </c>
      <c r="D127" s="578" t="s">
        <v>681</v>
      </c>
      <c r="E127" s="12" t="s">
        <v>688</v>
      </c>
    </row>
    <row r="128" spans="2:5" ht="24.95" customHeight="1">
      <c r="B128" s="11" t="s">
        <v>660</v>
      </c>
      <c r="C128" s="11" t="s">
        <v>21</v>
      </c>
      <c r="D128" s="578" t="s">
        <v>682</v>
      </c>
      <c r="E128" s="12" t="s">
        <v>689</v>
      </c>
    </row>
    <row r="129" spans="2:5" ht="24.95" customHeight="1">
      <c r="B129" s="11" t="s">
        <v>660</v>
      </c>
      <c r="C129" s="11" t="s">
        <v>22</v>
      </c>
      <c r="D129" s="578" t="s">
        <v>467</v>
      </c>
      <c r="E129" s="12" t="s">
        <v>22</v>
      </c>
    </row>
    <row r="130" spans="2:5" ht="65.099999999999994" customHeight="1">
      <c r="B130" s="11" t="s">
        <v>660</v>
      </c>
      <c r="C130" s="11" t="s">
        <v>22</v>
      </c>
      <c r="D130" s="578" t="s">
        <v>684</v>
      </c>
      <c r="E130" s="12" t="s">
        <v>690</v>
      </c>
    </row>
    <row r="131" spans="2:5" ht="35.1" customHeight="1">
      <c r="B131" s="11" t="s">
        <v>660</v>
      </c>
      <c r="C131" s="11" t="s">
        <v>22</v>
      </c>
      <c r="D131" s="578" t="s">
        <v>683</v>
      </c>
      <c r="E131" s="12" t="s">
        <v>691</v>
      </c>
    </row>
    <row r="132" spans="2:5" ht="24.95" customHeight="1">
      <c r="B132" s="11" t="s">
        <v>692</v>
      </c>
      <c r="C132" s="11" t="s">
        <v>23</v>
      </c>
      <c r="D132" s="590" t="s">
        <v>467</v>
      </c>
      <c r="E132" s="12" t="s">
        <v>695</v>
      </c>
    </row>
    <row r="133" spans="2:5" ht="35.1" customHeight="1">
      <c r="B133" s="11" t="s">
        <v>692</v>
      </c>
      <c r="C133" s="11" t="s">
        <v>23</v>
      </c>
      <c r="D133" s="590" t="s">
        <v>693</v>
      </c>
      <c r="E133" s="12" t="s">
        <v>694</v>
      </c>
    </row>
    <row r="134" spans="2:5" ht="35.1" customHeight="1">
      <c r="B134" s="11" t="s">
        <v>696</v>
      </c>
      <c r="C134" s="11" t="s">
        <v>24</v>
      </c>
      <c r="D134" s="414" t="s">
        <v>699</v>
      </c>
      <c r="E134" s="12" t="s">
        <v>707</v>
      </c>
    </row>
    <row r="135" spans="2:5" ht="35.1" customHeight="1">
      <c r="B135" s="11" t="s">
        <v>696</v>
      </c>
      <c r="C135" s="11" t="s">
        <v>24</v>
      </c>
      <c r="D135" s="414" t="s">
        <v>700</v>
      </c>
      <c r="E135" s="12" t="s">
        <v>708</v>
      </c>
    </row>
    <row r="136" spans="2:5" ht="24.95" customHeight="1">
      <c r="B136" s="11" t="s">
        <v>696</v>
      </c>
      <c r="C136" s="11" t="s">
        <v>24</v>
      </c>
      <c r="D136" s="414" t="s">
        <v>701</v>
      </c>
      <c r="E136" s="12" t="s">
        <v>709</v>
      </c>
    </row>
    <row r="137" spans="2:5" ht="24.95" customHeight="1">
      <c r="B137" s="11" t="s">
        <v>696</v>
      </c>
      <c r="C137" s="11" t="s">
        <v>24</v>
      </c>
      <c r="D137" s="414" t="s">
        <v>702</v>
      </c>
      <c r="E137" s="12" t="s">
        <v>710</v>
      </c>
    </row>
    <row r="138" spans="2:5" ht="35.1" customHeight="1">
      <c r="B138" s="11" t="s">
        <v>696</v>
      </c>
      <c r="C138" s="11" t="s">
        <v>24</v>
      </c>
      <c r="D138" s="414" t="s">
        <v>704</v>
      </c>
      <c r="E138" s="12" t="s">
        <v>703</v>
      </c>
    </row>
    <row r="139" spans="2:5" ht="24.95" customHeight="1">
      <c r="B139" s="11" t="s">
        <v>696</v>
      </c>
      <c r="C139" s="11" t="s">
        <v>24</v>
      </c>
      <c r="D139" s="414" t="s">
        <v>697</v>
      </c>
      <c r="E139" s="12" t="s">
        <v>705</v>
      </c>
    </row>
    <row r="140" spans="2:5" ht="24.95" customHeight="1">
      <c r="B140" s="11" t="s">
        <v>696</v>
      </c>
      <c r="C140" s="11" t="s">
        <v>24</v>
      </c>
      <c r="D140" s="414" t="s">
        <v>698</v>
      </c>
      <c r="E140" s="12" t="s">
        <v>706</v>
      </c>
    </row>
    <row r="141" spans="2:5" ht="24.95" customHeight="1">
      <c r="B141" s="11" t="s">
        <v>711</v>
      </c>
      <c r="C141" s="11" t="s">
        <v>25</v>
      </c>
      <c r="D141" s="651" t="s">
        <v>466</v>
      </c>
      <c r="E141" s="12" t="s">
        <v>26</v>
      </c>
    </row>
    <row r="142" spans="2:5" ht="24.95" customHeight="1">
      <c r="B142" s="11" t="s">
        <v>711</v>
      </c>
      <c r="C142" s="11" t="s">
        <v>25</v>
      </c>
      <c r="D142" s="651" t="s">
        <v>466</v>
      </c>
      <c r="E142" s="12" t="s">
        <v>27</v>
      </c>
    </row>
    <row r="143" spans="2:5" ht="24.95" customHeight="1">
      <c r="B143" s="11" t="s">
        <v>711</v>
      </c>
      <c r="C143" s="11" t="s">
        <v>25</v>
      </c>
      <c r="D143" s="651" t="s">
        <v>466</v>
      </c>
      <c r="E143" s="12" t="s">
        <v>28</v>
      </c>
    </row>
    <row r="144" spans="2:5" ht="24.95" customHeight="1">
      <c r="B144" s="11" t="s">
        <v>711</v>
      </c>
      <c r="C144" s="11" t="s">
        <v>25</v>
      </c>
      <c r="D144" s="651" t="s">
        <v>466</v>
      </c>
      <c r="E144" s="12" t="s">
        <v>958</v>
      </c>
    </row>
    <row r="145" spans="2:5" ht="24.95" customHeight="1">
      <c r="B145" s="11" t="s">
        <v>711</v>
      </c>
      <c r="C145" s="11" t="s">
        <v>25</v>
      </c>
      <c r="D145" s="651" t="s">
        <v>466</v>
      </c>
      <c r="E145" s="12" t="s">
        <v>29</v>
      </c>
    </row>
    <row r="146" spans="2:5" ht="24.95" customHeight="1">
      <c r="B146" s="11" t="s">
        <v>711</v>
      </c>
      <c r="C146" s="11" t="s">
        <v>25</v>
      </c>
      <c r="D146" s="651" t="s">
        <v>466</v>
      </c>
      <c r="E146" s="12" t="s">
        <v>30</v>
      </c>
    </row>
    <row r="147" spans="2:5" ht="24.95" customHeight="1">
      <c r="B147" s="11" t="s">
        <v>711</v>
      </c>
      <c r="C147" s="11" t="s">
        <v>25</v>
      </c>
      <c r="D147" s="651" t="s">
        <v>466</v>
      </c>
      <c r="E147" s="12" t="s">
        <v>31</v>
      </c>
    </row>
    <row r="148" spans="2:5" ht="24.95" customHeight="1">
      <c r="B148" s="11" t="s">
        <v>711</v>
      </c>
      <c r="C148" s="11" t="s">
        <v>32</v>
      </c>
      <c r="D148" s="704" t="s">
        <v>466</v>
      </c>
      <c r="E148" s="12" t="s">
        <v>33</v>
      </c>
    </row>
    <row r="149" spans="2:5" ht="24.95" customHeight="1">
      <c r="B149" s="11" t="s">
        <v>711</v>
      </c>
      <c r="C149" s="11" t="s">
        <v>32</v>
      </c>
      <c r="D149" s="704" t="s">
        <v>466</v>
      </c>
      <c r="E149" s="12" t="s">
        <v>34</v>
      </c>
    </row>
    <row r="150" spans="2:5" ht="24.95" customHeight="1">
      <c r="B150" s="11" t="s">
        <v>711</v>
      </c>
      <c r="C150" s="11" t="s">
        <v>32</v>
      </c>
      <c r="D150" s="704" t="s">
        <v>466</v>
      </c>
      <c r="E150" s="12" t="s">
        <v>35</v>
      </c>
    </row>
    <row r="151" spans="2:5" ht="24.95" customHeight="1">
      <c r="B151" s="11" t="s">
        <v>711</v>
      </c>
      <c r="C151" s="11" t="s">
        <v>32</v>
      </c>
      <c r="D151" s="704" t="s">
        <v>466</v>
      </c>
      <c r="E151" s="12" t="s">
        <v>36</v>
      </c>
    </row>
  </sheetData>
  <sheetProtection algorithmName="SHA-512" hashValue="ojGoTOSxBPaalwNTIqCVmhJRwmAkuH3yjS4hvviDIYbcA7H753GsFn8mZ9XGslnjMH7bxJQf1nzqgIiK8oLGxg==" saltValue="PkPTk5FbaXBgRP8D0xPbGQ==" spinCount="100000" sheet="1" objects="1" scenarios="1" formatColumns="0" formatRows="0" autoFilter="0"/>
  <autoFilter ref="B5:E151" xr:uid="{542182F0-7782-406D-AB6A-8E4B1F6773C1}"/>
  <phoneticPr fontId="2" type="noConversion"/>
  <hyperlinks>
    <hyperlink ref="D69" location="'Recursos hídricos'!C6" display="GRI 303-1" xr:uid="{16BF7D7E-E046-4776-887C-166E1882166A}"/>
    <hyperlink ref="D70" location="'Recursos hídricos'!C22" display="GRI 303-2" xr:uid="{83FD0314-303F-48AD-8AAF-7B5A74D85155}"/>
    <hyperlink ref="D71" location="'Recursos hídricos'!C28" display="GRI 303-3" xr:uid="{F1C5424B-483E-47F2-B1BC-24B0027CEFCA}"/>
    <hyperlink ref="D72" location="'Recursos hídricos'!C66" display="GRI 303-4" xr:uid="{CC14392E-D9F8-49C4-8A4A-ECD69511F3B1}"/>
    <hyperlink ref="D73" location="'Recursos hídricos'!C84" display="GRI 303-5" xr:uid="{D9E4707B-EF03-43BE-829F-067A26EF3430}"/>
    <hyperlink ref="D74" location="'Recursos hídricos'!C93" display="SASB IF-EU-140a.1" xr:uid="{1D18FC04-33F1-49D8-AB89-BECC5D6E083E}"/>
    <hyperlink ref="D75" location="'Recursos hídricos'!C97" display="SASB IF-EU-140a.3" xr:uid="{4E1FD002-1AF5-450A-8665-C8060B01154C}"/>
    <hyperlink ref="D77" location="'Emissões atmosféricas'!C6" display="SASB IF-EU-120a.1" xr:uid="{F1ECB900-FD85-4FB3-9FE2-D5EBB9E8E1A9}"/>
    <hyperlink ref="D76" location="'Emissões atmosféricas'!C13" display="GRI 305-7" xr:uid="{9F8E2B2E-DB16-442A-97BB-AF13B4206ABA}"/>
    <hyperlink ref="D78" location="'Emissões atmosféricas'!C14" display="SASB EM-EP-120a.1" xr:uid="{C82A1DAF-F636-46BC-9A26-A398E409555F}"/>
    <hyperlink ref="D79" location="Resíduos!C6" display="GRI 306-1" xr:uid="{98B9C87B-0139-4F79-ABB9-F3EBAAAFE544}"/>
    <hyperlink ref="D80" location="Resíduos!C13" display="GRI 306-2" xr:uid="{6BBA5ACD-00CA-4E15-B22F-D88208FBE117}"/>
    <hyperlink ref="D81" location="Resíduos!C23" display="GRI 306-3" xr:uid="{03A0F5DE-B0B0-414F-AD1D-5E3A732885A1}"/>
    <hyperlink ref="D82" location="Resíduos!C24" display="GRI 306-4" xr:uid="{F91A27CD-AED7-4A4E-A901-154E64C40270}"/>
    <hyperlink ref="D83" location="Resíduos!C25" display="GRI 306-5" xr:uid="{470F5189-C642-490F-B700-30B9637894CE}"/>
    <hyperlink ref="D84" location="Resíduos!C52" display="SASB IF-EU-150a.1 " xr:uid="{61712D79-078D-4A6D-ABA7-C6620F5D7AC6}"/>
    <hyperlink ref="D85" location="'Atração, desenvolvimento'!C6" display="GRI 3-3" xr:uid="{9FDB64D2-EEFC-497E-B78C-988C5DDA35DE}"/>
    <hyperlink ref="D86" location="'Atração, desenvolvimento'!C13" display="GRI 404-1" xr:uid="{6E46092B-2FF9-49A0-AA1A-2C2CE60093A5}"/>
    <hyperlink ref="D87" location="'Atração, desenvolvimento'!C34" display="GRI 404-2" xr:uid="{5D68D85F-50F3-4653-B21C-2638C2588A79}"/>
    <hyperlink ref="D88" location="'Diversidade e inclusão'!C6" display="GRI 405-1" xr:uid="{45AAAB4C-6DCE-4F13-93C4-1DE24F89682F}"/>
    <hyperlink ref="D89" location="'Diversidade e inclusão'!C88" display="GRI 405-2" xr:uid="{36D54F34-C985-4828-B818-10932A74E92B}"/>
    <hyperlink ref="D90" location="'Saúde, bem-estar e segurança'!C7" display="GRI 3-3" xr:uid="{E30105C8-0B69-47D6-934B-2175B5A0C9FF}"/>
    <hyperlink ref="D91" location="'Saúde, bem-estar e segurança'!C28" display="GRI 401-3" xr:uid="{8C2A1398-5CA6-4996-9DA2-8994BACFFBBD}"/>
    <hyperlink ref="D92" location="'Saúde, bem-estar e segurança'!C40" display="GRI 402-1" xr:uid="{0C92138B-9BBE-40A0-87FB-28AE4DB9325A}"/>
    <hyperlink ref="D93" location="'Saúde, bem-estar e segurança'!C46" display="GRI 403-1" xr:uid="{6A633D41-DE64-4FD3-BE6F-951F8FC1FBA8}"/>
    <hyperlink ref="D94" location="'Saúde, bem-estar e segurança'!C56" display="GRI 403-2" xr:uid="{49596005-D93F-4A4F-BB2F-97146BF6BF90}"/>
    <hyperlink ref="D95" location="'Saúde, bem-estar e segurança'!C69" display="GRI 403-3" xr:uid="{901B609F-F195-410B-AA5B-BAA3D05673BE}"/>
    <hyperlink ref="D96" location="'Saúde, bem-estar e segurança'!C82" display="GRI 403-4" xr:uid="{B9606C94-5AAD-47CF-9FCB-60A0FF6A8E03}"/>
    <hyperlink ref="D97" location="'Saúde, bem-estar e segurança'!C91" display="GRI 403-5" xr:uid="{1BCB968B-38C2-43A4-B969-D863B5DE67BE}"/>
    <hyperlink ref="D98" location="'Saúde, bem-estar e segurança'!C97" display="GRI 403-6" xr:uid="{F5773AD6-0882-427C-8F21-86071EAC03BC}"/>
    <hyperlink ref="D99" location="'Saúde, bem-estar e segurança'!C113" display="GRI 403-7" xr:uid="{5ED10B21-C802-4928-8724-28393507E9C7}"/>
    <hyperlink ref="D100" location="'Saúde, bem-estar e segurança'!C126" display="GRI 403-8" xr:uid="{282BBAE4-2125-448B-AC29-56A438C51D7A}"/>
    <hyperlink ref="D101" location="'Saúde, bem-estar e segurança'!C136" display="GRI 403-9" xr:uid="{0B85F2DD-682F-41C3-98F0-615851ED8289}"/>
    <hyperlink ref="D102" location="'Saúde, bem-estar e segurança'!C155" display="GRI 403-10" xr:uid="{6178D5CC-E8C9-4D9B-BCB8-20BABE59243F}"/>
    <hyperlink ref="D103" location="'Saúde, bem-estar e segurança'!C165" display="GRI EU16" xr:uid="{99270852-4C8A-4BF0-A7DD-4813B5115464}"/>
    <hyperlink ref="D104" location="'Saúde, bem-estar e segurança'!C179" display="SASB EM-EP-320a.1" xr:uid="{29B20CB9-D686-42BD-8A61-50DD507AF73A}"/>
    <hyperlink ref="D105" location="'Saúde, bem-estar e segurança'!C180" display="SASB EM-EP-320a.2" xr:uid="{4EC70AB4-6F23-43FA-83C3-371EA9DA1445}"/>
    <hyperlink ref="D106" location="'Saúde, bem-estar e segurança'!C193" display="SASB IF-EU-320a.1" xr:uid="{FABABEF9-26A4-41F0-A65B-FC81A1633C07}"/>
    <hyperlink ref="D107" location="'Gestão de pessoas'!C6" display="GRI 2-7" xr:uid="{6586D988-DE44-4E62-A582-B40D24DCD846}"/>
    <hyperlink ref="D108" location="'Gestão de pessoas'!C36" display="GRI 2-8" xr:uid="{889B5FE3-24CE-4E65-8411-E4AA5D290954}"/>
    <hyperlink ref="D109" location="'Gestão de pessoas'!C51" display="GRI 202-2" xr:uid="{19AF1B48-FAAC-4DB5-BA1E-469A0EB84830}"/>
    <hyperlink ref="D110" location="'Gestão de pessoas'!C56" display="GRI 401-1" xr:uid="{CA12674F-1CB6-45AC-91B8-779F6C8EC4C0}"/>
    <hyperlink ref="D111" location="'Gestão de pessoas'!C92" display="GRI EU14" xr:uid="{B64E9D31-2437-4F8B-8A78-8B2C0FC92890}"/>
    <hyperlink ref="D112" location="'Remuneração e benefícios'!C6" display="GRI 401-2" xr:uid="{B517DD3D-B554-4B88-9747-FD82750B56D4}"/>
    <hyperlink ref="D113" location="'Remuneração e benefícios'!C17" display="GRI 202-1" xr:uid="{35B5CF67-B1D3-4629-B947-4290B0A5E44A}"/>
    <hyperlink ref="D114" location="'Impacto socioeconômico e desenv'!C6" display="GRI 3-3" xr:uid="{6C75F747-FE12-40A9-87B3-C4DB27CE8B42}"/>
    <hyperlink ref="D115" location="'Impacto socioeconômico e desenv'!C32" display="GRI 203-2" xr:uid="{995A6233-BB2F-4600-9234-4D4DF07A1E9D}"/>
    <hyperlink ref="D116" location="'Impacto socioeconômico e desenv'!C42" display="GRI 411-1" xr:uid="{7B2CDEB1-4E96-4D65-AE21-7027E1D9218E}"/>
    <hyperlink ref="D117" location="'Impacto socioeconômico e desenv'!C49" display="GRI 413-1" xr:uid="{1E27A7F8-7E67-4D38-B724-9FB572A11AE2}"/>
    <hyperlink ref="D118" location="'Impacto socioeconômico e desenv'!C55" display="GRI 413-2" xr:uid="{7A43C3CC-FE03-48BB-A04B-2A7C32BCFC95}"/>
    <hyperlink ref="D119" location="'Impacto socioeconômico e desenv'!C66" display="GRI EU20" xr:uid="{21058F8F-014C-4B5C-9C8B-649819978E2F}"/>
    <hyperlink ref="D120" location="'Impacto socioeconômico e desenv'!C81" display="GRI 11.7.6" xr:uid="{CD0AE33F-2F9A-4FA6-B014-931542BE60A8}"/>
    <hyperlink ref="D121" location="'Impacto socioeconômico e desenv'!C85" display="GRI 11.15.4 - 12.9.4" xr:uid="{D33694DF-8FC5-4A97-8061-98415D927571}"/>
    <hyperlink ref="D122" location="'Impacto socioeconômico e desenv'!C93" display="SASB EM-EP-210b.1" xr:uid="{95789C75-50B8-4C5B-98A5-A314C1E4886C}"/>
    <hyperlink ref="D123" location="'Gestão da cadeia de suprimentos'!C6" display="GRI 3-3" xr:uid="{F62A0A58-0C1C-4117-A7F8-64A6D3C33A0D}"/>
    <hyperlink ref="D124" location="'Gestão da cadeia de suprimentos'!C15" display="GRI 204-1" xr:uid="{F5D9F817-3AF8-472D-AE54-5085F6096373}"/>
    <hyperlink ref="D125" location="'Gestão da cadeia de suprimentos'!C31" display="GRI 308-2" xr:uid="{01B20192-366B-4C0B-A7D6-A9EC8BE0C155}"/>
    <hyperlink ref="D126" location="'Gestão da cadeia de suprimentos'!C34" display="GRI 408-1" xr:uid="{D02D4D06-329F-4A27-A7C7-CEF5C558285A}"/>
    <hyperlink ref="D127" location="'Gestão da cadeia de suprimentos'!C42" display="GRI 409-1" xr:uid="{76E8304F-B4F5-4A0F-9473-FF90DD52FE24}"/>
    <hyperlink ref="D128" location="'Gestão da cadeia de suprimentos'!C51" display="GRI 414-1" xr:uid="{99807728-4542-45C7-910B-1C4D895F2AA0}"/>
    <hyperlink ref="D129" location="'Gestão de emergência'!C6" display="GRI 3-3" xr:uid="{A38A48D3-5A38-4C27-B51C-541DB54407D9}"/>
    <hyperlink ref="D130" location="'Gestão de emergência'!C15" display="GRI 11.8.3" xr:uid="{ECCB445A-C722-429D-B51F-BA980D85C978}"/>
    <hyperlink ref="D131" location="'Gestão de emergência'!C18" display="GRI 12.13.3" xr:uid="{089D757B-D6E8-4F5F-B4CC-F89A9D9801B2}"/>
    <hyperlink ref="D132" location="'Inovações e novas oportunidades'!C6" display="GRI 3-3" xr:uid="{E1256384-632A-4E09-A57A-BB291DF5BA74}"/>
    <hyperlink ref="D133" location="'Inovações e novas oportunidades'!C23" display="GRI EU8" xr:uid="{4E7D4F18-DC40-4626-A4F3-5D2D0DC0E2F3}"/>
    <hyperlink ref="D134" location="'Ativos e desempenho'!C6" display="GRI EU6" xr:uid="{5CA183E4-6A60-4228-9DD8-20508572209E}"/>
    <hyperlink ref="D135" location="'Ativos e desempenho'!C11" display="GRI EU11" xr:uid="{30EA09BA-0770-4BB7-B574-F18BA1989423}"/>
    <hyperlink ref="D136" location="'Ativos e desempenho'!C31" display="GRI 11.7.4" xr:uid="{49062A69-E727-480C-AA6F-084CD4651109}"/>
    <hyperlink ref="D137" location="'Ativos e desempenho'!C35" display="GRI 11.7.5" xr:uid="{9AC2EFBD-F9EB-4506-8EE2-FC201CF7F275}"/>
    <hyperlink ref="D138" location="'Ativos e desempenho'!C39" display="SASB EM-EP-420a.1" xr:uid="{42801230-04D7-4223-B1CE-8C4EB2799B63}"/>
    <hyperlink ref="D139" location="'Ativos e desempenho'!C49" display="GRI EU1" xr:uid="{79DA09C7-3A87-498B-8841-CAA239B03C25}"/>
    <hyperlink ref="D140" location="'Ativos e desempenho'!C86" display="GRI EU2" xr:uid="{2E5E2B7E-89D9-4F8C-946D-C0B1D9D8A907}"/>
    <hyperlink ref="D141" location="'Contribuições socioambientais'!C6" display="Indicador Próprio" xr:uid="{602931B8-72AA-43E1-9D18-E6FB7BE341D7}"/>
    <hyperlink ref="D142:D147" location="'Contribuições socioambientais'!C6" display="Indicador Próprio" xr:uid="{E31AE71C-5954-4F58-8AF6-DF9791BF9793}"/>
    <hyperlink ref="D142" location="'Contribuições socioambientais'!C17" display="Indicador Próprio" xr:uid="{AAAA463C-1425-4D78-B3C4-C8F54555B007}"/>
    <hyperlink ref="D143" location="'Contribuições socioambientais'!C29" display="Indicador Próprio" xr:uid="{914ADA1E-444B-4E44-BB46-708A08849E18}"/>
    <hyperlink ref="D144" location="'Contribuições socioambientais'!C36" display="Indicador Próprio" xr:uid="{1983EE48-5730-4F07-852F-22DA2E4A7825}"/>
    <hyperlink ref="D145" location="'Contribuições socioambientais'!C44" display="Indicador Próprio" xr:uid="{C2C8053C-A1E5-4386-843E-627275E2605A}"/>
    <hyperlink ref="D146" location="'Contribuições socioambientais'!C50" display="Indicador Próprio" xr:uid="{937B6BD7-B220-4791-AD25-AB28E134EF5F}"/>
    <hyperlink ref="D147" location="'Contribuições socioambientais'!C62" display="Indicador Próprio" xr:uid="{C1135E14-861D-406A-9BFB-9C1C270507D3}"/>
    <hyperlink ref="D148" location="'Impostos e participações do gov'!C6" display="Indicador Próprio" xr:uid="{A3943630-20FD-46E7-964F-C8FF6E0DD770}"/>
    <hyperlink ref="D149:D151" location="'Impostos e participações do gov'!C6" display="Indicador Próprio" xr:uid="{A92CC8D3-0D23-42EC-8DAF-8B81CE212C75}"/>
    <hyperlink ref="D149" location="'Impostos e participações do gov'!C12" display="Indicador Próprio" xr:uid="{6F6651B6-754C-4472-B406-BADB6FD4FFC4}"/>
    <hyperlink ref="D150" location="'Impostos e participações do gov'!C22" display="Indicador Próprio" xr:uid="{B31DC1D4-D9CE-4EA7-A89F-2E0024789CA9}"/>
    <hyperlink ref="D151" location="'Impostos e participações do gov'!C39" display="Indicador Próprio" xr:uid="{6CEE0259-5FC4-4D41-9E86-8410A7334657}"/>
    <hyperlink ref="D6" location="'Sobre este relatório'!C6" display="GRI 2-2 " xr:uid="{E80C5249-21F2-440C-A950-7DEB3B7116F4}"/>
    <hyperlink ref="D7" location="'Sobre este relatório'!C14" display="GRI 2-3 " xr:uid="{2F5C3856-6D0E-4BA6-9528-3E35A6CF92E9}"/>
    <hyperlink ref="D8" location="'Sobre este relatório'!C18" display="GRI 2-14 " xr:uid="{AC5591B7-DB13-4EB4-8EC1-C8FEFAFCB374}"/>
    <hyperlink ref="D9" location="'Dupla materialidade'!C6" display="GRI 3-1" xr:uid="{1A5CE9EF-B37B-443C-B559-92493861DD1E}"/>
    <hyperlink ref="D10" location="'Dupla materialidade'!C21" display="GRI 3-2" xr:uid="{EB71261A-86C8-4065-BE0A-FC8E34C99713}"/>
    <hyperlink ref="D11" location="Perfil!C6" display="GRI 2-1" xr:uid="{EC252537-3FF7-4BDA-8861-A3267F2A5E9B}"/>
    <hyperlink ref="D12" location="Perfil!C11" display="GRI 2-6" xr:uid="{EFDD1B01-CCC8-46CD-81F6-D828FACFFB99}"/>
    <hyperlink ref="D13" location="'Planejamento estratégico'!C6" display="GRI 2-29" xr:uid="{4CAAF202-8E1D-489C-9949-886CDAB13D9F}"/>
    <hyperlink ref="D14" location="'Planejamento estratégico'!C20" display="Indicador Próprio" xr:uid="{7C3E5A68-E18B-43F8-AE08-794C74DD058F}"/>
    <hyperlink ref="D15" location="'Relações governamentais e advoc'!C6" display="GRI 3-3" xr:uid="{AA896CFD-66B0-49F6-BD89-41B6AE7AB4C8}"/>
    <hyperlink ref="D16" location="'Relações governamentais e advoc'!C19" display="GRI 207-3" xr:uid="{233FA166-B990-4D2D-B2D3-4E946FBC2D24}"/>
    <hyperlink ref="D17" location="'Relações governamentais e advoc'!C25" display="GRI 2-28" xr:uid="{BE505042-460C-49D3-B10B-478FD677AF29}"/>
    <hyperlink ref="D18" location="'Estrutura corporativa'!C6" display="GRI 2-9" xr:uid="{52F35651-80FD-4C9B-8485-0A6FF05F76B7}"/>
    <hyperlink ref="D19" location="'Estrutura corporativa'!C24" display="GRI 2-10" xr:uid="{0910DCF2-1014-4355-ABA2-C49AA7CE8408}"/>
    <hyperlink ref="D20" location="'Estrutura corporativa'!C34" display="GRI 2-12" xr:uid="{24A2F575-2AAE-40D5-966A-7806FB000811}"/>
    <hyperlink ref="D21" location="'Estrutura corporativa'!C43" display="GRI 2-13" xr:uid="{3374388B-9749-41B9-A8AA-69661F5E6BC4}"/>
    <hyperlink ref="D22" location="'Estrutura corporativa'!C48" display="GRI 2-15" xr:uid="{A2152F34-17DC-4885-B8AB-2BC4D9E02C1D}"/>
    <hyperlink ref="D23" location="'Estrutura corporativa'!C55" display="GRI 2-16" xr:uid="{96EA62E6-2F44-4A06-A565-D0EF3CF020EA}"/>
    <hyperlink ref="D24" location="'Estrutura corporativa'!C60" display="GRI 2-17" xr:uid="{B5171349-4D69-4E81-8B87-1EDEAAE69ABE}"/>
    <hyperlink ref="D25" location="'Estrutura corporativa'!C65" display="GRI 2-18" xr:uid="{889FE82E-9353-41B9-AE65-B8AB69F65B76}"/>
    <hyperlink ref="D26" location="'Estrutura corporativa'!C69" display="TCFD 4.a" xr:uid="{416E910D-5393-49A0-80A6-9590A7930F93}"/>
    <hyperlink ref="D27" location="'Ética, integridade e compliance'!C6" display="GRI 2-26" xr:uid="{EC735533-9612-409A-9BEA-C1803E0AC195}"/>
    <hyperlink ref="D28" location="'Ética, integridade e compliance'!C16" display="GRI 3-3" xr:uid="{F305148E-C009-46F3-95A1-C7E4ED1ECBBB}"/>
    <hyperlink ref="D29" location="'Ética, integridade e compliance'!C34" display="GRI 205-1" xr:uid="{387BAB1C-43A3-47FB-A806-4A767F6E3CFE}"/>
    <hyperlink ref="D30" location="'Ética, integridade e compliance'!C38" display="GRI 205-2" xr:uid="{A041BA6E-9230-4820-8F80-6A9556A21C22}"/>
    <hyperlink ref="D31" location="'Ética, integridade e compliance'!C53" display="SASB EM-EP-510a.2" xr:uid="{54C931D7-BD09-4EC4-B479-CBAA0EBBC748}"/>
    <hyperlink ref="D32" location="'Regulamentações, gestão de risc'!C6" display="GRI 201-2 " xr:uid="{1B78882E-A797-4C93-8AC7-1A4E7935F43B}"/>
    <hyperlink ref="D33" location="'Regulamentações, gestão de risc'!C20" display="SASB EM-EP-530a.1 " xr:uid="{F5C1330F-CDAC-4006-90CE-01AD11972B83}"/>
    <hyperlink ref="D34" location="'Regulamentações, gestão de risc'!C34" display="GRI 207-1 " xr:uid="{37515170-AE44-477A-8583-65D847F10168}"/>
    <hyperlink ref="D35" location="'Regulamentações, gestão de risc'!C43" display="GRI 207-2 " xr:uid="{12C4CF2A-C808-474D-9145-AFAECA76A9A9}"/>
    <hyperlink ref="D36" location="'Regulamentações, gestão de risc'!C52" display="SASB EM-EP-540a.2 " xr:uid="{11762C06-6F29-4C49-851C-2A328549030F}"/>
    <hyperlink ref="D37" location="'Políticas e processos de remune'!C6" display="GRI 2-19 " xr:uid="{2711A95D-3561-4F63-BBC5-7B32371270C5}"/>
    <hyperlink ref="D38" location="'Políticas e processos de remune'!C25" display="GRI 2-20" xr:uid="{A0BEEAC4-894D-4E55-BB1E-9ABD219F0E23}"/>
    <hyperlink ref="D39" location="'Políticas e processos de remune'!C35" display="GRI 2-21" xr:uid="{BAB7101C-BE27-4103-8447-D12EBC9A4404}"/>
    <hyperlink ref="D40" location="'Políticas e processos de remune'!C39" display="GRI 2-23" xr:uid="{992D8531-7882-4852-AD84-3107DC34866B}"/>
    <hyperlink ref="D41" location="'Políticas e processos de remune'!C50" display="GRI 2-24" xr:uid="{05583363-AC76-4598-9EAB-1892FF1D8FD2}"/>
    <hyperlink ref="D42" location="'Desempenho econômico-financeiro'!C6" display="GRI 201-1" xr:uid="{B1616741-991A-44F6-8F05-2BD837372691}"/>
    <hyperlink ref="D43" location="'Desempenho econômico-financeiro'!C23" display="GRI 201-4" xr:uid="{899549EA-48D7-418B-95F2-7F7DEB9A503F}"/>
    <hyperlink ref="D44" location="'Desempenho econômico-financeiro'!C32" display="GRI 207-4" xr:uid="{71CB98D3-0F65-4269-A1EC-7E7A63971667}"/>
    <hyperlink ref="D45" location="'Desempenho econômico-financeiro'!C49" display="SASB EM-EP-420a.3" xr:uid="{02ADCDCB-04AB-45A9-AA93-4A7952A307EF}"/>
    <hyperlink ref="D46" location="'Gestão responsável dos recursos'!C6" display="GRI 2-25" xr:uid="{5B019144-7894-40FB-887B-19FB77F928A2}"/>
    <hyperlink ref="D47" location="'Gestão responsável dos recursos'!C18" display="GRI 3-3" xr:uid="{5BE510BB-F92A-462C-8964-36EADA850EC6}"/>
    <hyperlink ref="D48" location="'Estratégia climática &amp; transiçã'!C6" display="GRI 3-3" xr:uid="{F8EE63E4-994D-42F4-87A6-7D0E9D5F7F21}"/>
    <hyperlink ref="D49" location="'Estratégia climática &amp; transiçã'!C21" display="GRI 305-1" xr:uid="{D8D57AEA-C92C-431C-900F-09F118F60604}"/>
    <hyperlink ref="D50" location="'Estratégia climática &amp; transiçã'!C55" display="GRI 305-2" xr:uid="{6EEC2875-8BF2-4743-BA8B-A5A3D71143F8}"/>
    <hyperlink ref="D51" location="'Estratégia climática &amp; transiçã'!C65" display="GRI 305-3" xr:uid="{A5EEEF08-E098-4155-9F23-4E961C241DB5}"/>
    <hyperlink ref="D52" location="'Estratégia climática &amp; transiçã'!C83" display="GRI 305-4" xr:uid="{E4C8BF85-9E48-44FB-8969-67839012209C}"/>
    <hyperlink ref="D55" location="'Estratégia climática &amp; transiçã'!C22" display="SASB IF-EU-110a.1" xr:uid="{4F210B06-EFC2-4946-8216-ACBEA0BFFC11}"/>
    <hyperlink ref="D56" location="'Estratégia climática &amp; transiçã'!C56" display="SASB IF-EU-110a.2" xr:uid="{263404EB-65F2-406A-BB0F-4AA663A0A4D4}"/>
    <hyperlink ref="D53" location="'Estratégia climática &amp; transiçã'!C103" display="GRI 305-5" xr:uid="{500556C4-39FF-4315-A3C9-9D28AA86E920}"/>
    <hyperlink ref="D54" location="'Estratégia climática &amp; transiçã'!C107" display="GRI 11.2.4 - 12.2.4" xr:uid="{02E443C6-2FCE-4E18-A02C-A1E56A233057}"/>
    <hyperlink ref="D57" location="'Estratégia climática &amp; transiçã'!C112" display="SASB EM-EP-110a.3" xr:uid="{9C9621F3-606C-4351-9617-2AB757D8515C}"/>
    <hyperlink ref="D58" location="'Estratégia climática &amp; transiçã'!C122" display="TCFD 4.b" xr:uid="{C7F4B72A-5A02-4E65-9A01-48B4E75C6FF3}"/>
    <hyperlink ref="D59" location="'Estratégia climática &amp; transiçã'!C135" display="TCFD 4.c" xr:uid="{B93E6B3D-2811-48F6-807F-AFD979601C48}"/>
    <hyperlink ref="D60" location="Energia!C6" display="GRI 3-3" xr:uid="{0FA709A0-A10A-448A-9035-309AE9812755}"/>
    <hyperlink ref="D61" location="Energia!C21" display="GRI 302-1" xr:uid="{F7A6EF32-A7CC-437E-9EA4-CCF87E8F6DB9}"/>
    <hyperlink ref="D62" location="Energia!C50" display="GRI 302-2" xr:uid="{36BD8C30-1378-4BDD-B51A-627EE94A7F76}"/>
    <hyperlink ref="D63" location="Energia!C56" display="GRI 302-3" xr:uid="{CB7D6721-2F4C-47FF-BA33-9968EE3493AA}"/>
    <hyperlink ref="D64" location="'Biodiversidade e ecossistemas'!C6" display="GRI 3-3" xr:uid="{E2B16A72-D511-451C-BB72-28B2E98F28AC}"/>
    <hyperlink ref="D65" location="'Biodiversidade e ecossistemas'!C22" display="GRI 101-1" xr:uid="{4DD433A2-79E2-447D-8777-4D2ACBDB44A6}"/>
    <hyperlink ref="D66" location="'Biodiversidade e ecossistemas'!C36" display="GRI 101-2" xr:uid="{50C4716E-76B1-4B9A-B3E4-A1E58367DEC4}"/>
    <hyperlink ref="D67" location="'Biodiversidade e ecossistemas'!C49" display="GRI 101-4" xr:uid="{8F1F5BD4-1D5B-4305-A26B-14FA419E3CA3}"/>
    <hyperlink ref="D68" location="'Biodiversidade e ecossistemas'!C54" display="SASB EM-EP-160a.1" xr:uid="{B4FD7CF8-B8F7-4524-889A-9A45C7150F91}"/>
  </hyperlinks>
  <pageMargins left="0.511811024" right="0.511811024" top="0.78740157499999996" bottom="0.78740157499999996" header="0.31496062000000002" footer="0.31496062000000002"/>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55D02-CEE5-45C2-8030-40B927717E05}">
  <sheetPr>
    <tabColor rgb="FF695E4A"/>
  </sheetPr>
  <dimension ref="A1:AT263"/>
  <sheetViews>
    <sheetView showGridLines="0" showRowColHeaders="0" workbookViewId="0">
      <pane xSplit="1" ySplit="2" topLeftCell="B3" activePane="bottomRight" state="frozen"/>
      <selection activeCell="C3" sqref="C3"/>
      <selection pane="topRight" activeCell="C3" sqref="C3"/>
      <selection pane="bottomLeft" activeCell="C3" sqref="C3"/>
      <selection pane="bottomRight"/>
    </sheetView>
  </sheetViews>
  <sheetFormatPr defaultColWidth="0" defaultRowHeight="15"/>
  <cols>
    <col min="1" max="1" width="33.7109375" style="285" customWidth="1"/>
    <col min="2" max="2" width="3.7109375" style="260" customWidth="1"/>
    <col min="3" max="9" width="20.85546875" style="268" customWidth="1"/>
    <col min="10" max="12" width="14.140625" style="268" customWidth="1"/>
    <col min="13" max="13" width="9.140625" style="268" customWidth="1"/>
    <col min="14" max="21" width="14.140625" style="268" hidden="1" customWidth="1"/>
    <col min="22" max="23" width="30" style="268" hidden="1" customWidth="1"/>
    <col min="24" max="31" width="18.140625" style="268" hidden="1" customWidth="1"/>
    <col min="32" max="33" width="18.140625" style="261" hidden="1" customWidth="1"/>
    <col min="34" max="16384" width="0" style="261" hidden="1"/>
  </cols>
  <sheetData>
    <row r="1" spans="1:46" s="62" customFormat="1" ht="24.95" customHeight="1">
      <c r="A1" s="142"/>
      <c r="B1" s="58"/>
      <c r="C1" s="58"/>
      <c r="D1" s="58"/>
      <c r="E1" s="59"/>
      <c r="F1" s="60"/>
      <c r="G1" s="60"/>
      <c r="H1" s="60"/>
      <c r="I1" s="60"/>
      <c r="J1" s="60"/>
      <c r="K1" s="60"/>
      <c r="L1" s="102"/>
      <c r="M1" s="95"/>
      <c r="O1" s="63"/>
      <c r="P1" s="63"/>
      <c r="Q1" s="63"/>
      <c r="R1" s="63"/>
      <c r="S1" s="63"/>
      <c r="T1" s="63"/>
      <c r="U1" s="64"/>
      <c r="V1" s="65"/>
      <c r="W1" s="65"/>
      <c r="X1" s="65"/>
      <c r="Y1" s="65"/>
      <c r="Z1" s="66"/>
      <c r="AA1" s="65"/>
      <c r="AB1" s="65"/>
      <c r="AC1" s="65"/>
      <c r="AD1" s="65"/>
      <c r="AE1" s="65"/>
      <c r="AF1" s="65"/>
      <c r="AG1" s="65"/>
      <c r="AH1" s="65"/>
      <c r="AI1" s="65"/>
      <c r="AJ1" s="65"/>
      <c r="AK1" s="65"/>
      <c r="AL1" s="65"/>
      <c r="AM1" s="65"/>
      <c r="AN1" s="65"/>
      <c r="AO1" s="66"/>
      <c r="AP1" s="65"/>
      <c r="AQ1" s="65"/>
      <c r="AR1" s="65"/>
      <c r="AS1" s="65"/>
    </row>
    <row r="2" spans="1:46" s="62" customFormat="1" ht="24.95" customHeight="1">
      <c r="A2" s="96"/>
      <c r="B2" s="60"/>
      <c r="C2" s="97"/>
      <c r="D2" s="60"/>
      <c r="E2" s="95"/>
      <c r="F2" s="95"/>
      <c r="G2" s="95"/>
      <c r="H2" s="95"/>
      <c r="I2" s="95"/>
      <c r="J2" s="60"/>
      <c r="K2" s="60"/>
      <c r="L2" s="102"/>
      <c r="M2" s="95"/>
      <c r="O2" s="63"/>
      <c r="P2" s="63"/>
      <c r="Q2" s="63"/>
      <c r="R2" s="63"/>
      <c r="S2" s="63"/>
      <c r="T2" s="63"/>
      <c r="U2" s="64"/>
      <c r="V2" s="65"/>
      <c r="W2" s="65"/>
      <c r="X2" s="65"/>
      <c r="Y2" s="65"/>
      <c r="Z2" s="66"/>
      <c r="AA2" s="65"/>
      <c r="AB2" s="65"/>
      <c r="AC2" s="65"/>
      <c r="AD2" s="65"/>
      <c r="AE2" s="65"/>
      <c r="AF2" s="65"/>
      <c r="AG2" s="65"/>
      <c r="AH2" s="65"/>
      <c r="AI2" s="65"/>
      <c r="AJ2" s="65"/>
      <c r="AK2" s="65"/>
      <c r="AL2" s="65"/>
      <c r="AM2" s="65"/>
      <c r="AN2" s="65"/>
      <c r="AO2" s="66"/>
      <c r="AP2" s="65"/>
      <c r="AQ2" s="65"/>
      <c r="AR2" s="65"/>
      <c r="AS2" s="65"/>
    </row>
    <row r="3" spans="1:46" s="62" customFormat="1" ht="24.95" customHeight="1">
      <c r="A3" s="96"/>
      <c r="B3" s="60"/>
      <c r="C3" s="591" t="str">
        <f>Índice!B139</f>
        <v>CAPITAL MANUFATURADO</v>
      </c>
      <c r="D3" s="60"/>
      <c r="E3" s="608" t="s">
        <v>699</v>
      </c>
      <c r="F3" s="608" t="s">
        <v>700</v>
      </c>
      <c r="G3" s="608" t="s">
        <v>701</v>
      </c>
      <c r="H3" s="608" t="s">
        <v>702</v>
      </c>
      <c r="I3" s="608" t="s">
        <v>704</v>
      </c>
      <c r="J3" s="60"/>
      <c r="K3" s="60"/>
      <c r="L3" s="102"/>
      <c r="M3" s="95"/>
      <c r="O3" s="63"/>
      <c r="P3" s="63"/>
      <c r="Q3" s="63"/>
      <c r="R3" s="63"/>
      <c r="S3" s="63"/>
      <c r="T3" s="63"/>
      <c r="U3" s="64"/>
      <c r="V3" s="65"/>
      <c r="W3" s="65"/>
      <c r="X3" s="65"/>
      <c r="Y3" s="65"/>
      <c r="Z3" s="66"/>
      <c r="AA3" s="65"/>
      <c r="AB3" s="65"/>
      <c r="AC3" s="65"/>
      <c r="AD3" s="65"/>
      <c r="AE3" s="65"/>
      <c r="AF3" s="65"/>
      <c r="AG3" s="65"/>
      <c r="AH3" s="65"/>
      <c r="AI3" s="65"/>
      <c r="AJ3" s="65"/>
      <c r="AK3" s="65"/>
      <c r="AL3" s="65"/>
      <c r="AM3" s="65"/>
      <c r="AN3" s="65"/>
      <c r="AO3" s="66"/>
      <c r="AP3" s="65"/>
      <c r="AQ3" s="65"/>
      <c r="AR3" s="65"/>
      <c r="AS3" s="65"/>
    </row>
    <row r="4" spans="1:46" s="62" customFormat="1" ht="24.95" customHeight="1">
      <c r="A4" s="96"/>
      <c r="B4" s="60"/>
      <c r="C4" s="118" t="str">
        <f>Índice!C139</f>
        <v>Ativos e desempenho</v>
      </c>
      <c r="D4" s="60"/>
      <c r="E4" s="608" t="s">
        <v>697</v>
      </c>
      <c r="F4" s="608" t="s">
        <v>698</v>
      </c>
      <c r="G4" s="512"/>
      <c r="H4" s="512"/>
      <c r="I4" s="512"/>
      <c r="J4" s="60"/>
      <c r="K4" s="60"/>
      <c r="L4" s="102"/>
      <c r="M4" s="95"/>
      <c r="O4" s="63"/>
      <c r="P4" s="63"/>
      <c r="Q4" s="63"/>
      <c r="R4" s="63"/>
      <c r="S4" s="63"/>
      <c r="T4" s="63"/>
      <c r="U4" s="64"/>
      <c r="V4" s="65"/>
      <c r="W4" s="65"/>
      <c r="X4" s="65"/>
      <c r="Y4" s="65"/>
      <c r="Z4" s="66"/>
      <c r="AA4" s="65"/>
      <c r="AB4" s="65"/>
      <c r="AC4" s="65"/>
      <c r="AD4" s="65"/>
      <c r="AE4" s="65"/>
      <c r="AF4" s="65"/>
      <c r="AG4" s="65"/>
      <c r="AH4" s="65"/>
      <c r="AI4" s="65"/>
      <c r="AJ4" s="65"/>
      <c r="AK4" s="65"/>
      <c r="AL4" s="65"/>
      <c r="AM4" s="65"/>
      <c r="AN4" s="65"/>
      <c r="AO4" s="66"/>
      <c r="AP4" s="65"/>
      <c r="AQ4" s="65"/>
      <c r="AR4" s="65"/>
      <c r="AS4" s="65"/>
    </row>
    <row r="5" spans="1:46" s="62" customFormat="1" ht="24.95" customHeight="1">
      <c r="A5" s="96"/>
      <c r="B5" s="60"/>
      <c r="C5" s="102"/>
      <c r="D5" s="95"/>
      <c r="E5" s="63"/>
      <c r="F5" s="63"/>
      <c r="G5" s="95"/>
      <c r="H5" s="95"/>
      <c r="I5" s="95"/>
      <c r="J5" s="60"/>
      <c r="K5" s="60"/>
      <c r="L5" s="102"/>
      <c r="M5" s="95"/>
      <c r="O5" s="63"/>
      <c r="P5" s="63"/>
      <c r="Q5" s="63"/>
      <c r="R5" s="63"/>
      <c r="S5" s="63"/>
      <c r="T5" s="63"/>
      <c r="U5" s="64"/>
      <c r="V5" s="65"/>
      <c r="W5" s="65"/>
      <c r="X5" s="65"/>
      <c r="Y5" s="65"/>
      <c r="Z5" s="66"/>
      <c r="AA5" s="65"/>
      <c r="AB5" s="65"/>
      <c r="AC5" s="65"/>
      <c r="AD5" s="65"/>
      <c r="AE5" s="65"/>
      <c r="AF5" s="65"/>
      <c r="AG5" s="65"/>
      <c r="AH5" s="65"/>
      <c r="AI5" s="65"/>
      <c r="AJ5" s="65"/>
      <c r="AK5" s="65"/>
      <c r="AL5" s="65"/>
      <c r="AM5" s="65"/>
      <c r="AN5" s="65"/>
      <c r="AO5" s="66"/>
      <c r="AP5" s="65"/>
      <c r="AQ5" s="65"/>
      <c r="AR5" s="65"/>
      <c r="AS5" s="65"/>
    </row>
    <row r="6" spans="1:46" s="62" customFormat="1" ht="24.95" customHeight="1">
      <c r="A6" s="96"/>
      <c r="B6" s="60"/>
      <c r="C6" s="592" t="str">
        <f>Índice!D134</f>
        <v>GRI EU6</v>
      </c>
      <c r="D6" s="914" t="str">
        <f>Índice!E134</f>
        <v>Abordagem da gestão para garantir a disponibilidade e a confiabilidade da energia no curto e longo prazo</v>
      </c>
      <c r="E6" s="915"/>
      <c r="F6" s="915"/>
      <c r="G6" s="915"/>
      <c r="H6" s="915"/>
      <c r="I6" s="915"/>
      <c r="J6" s="60"/>
      <c r="K6" s="60"/>
      <c r="L6" s="102"/>
      <c r="M6" s="95"/>
      <c r="O6" s="63"/>
      <c r="P6" s="63"/>
      <c r="Q6" s="63"/>
      <c r="R6" s="63"/>
      <c r="S6" s="63"/>
      <c r="T6" s="63"/>
      <c r="U6" s="64"/>
      <c r="V6" s="65"/>
      <c r="W6" s="65"/>
      <c r="X6" s="65"/>
      <c r="Y6" s="65"/>
      <c r="Z6" s="66"/>
      <c r="AA6" s="65"/>
      <c r="AB6" s="65"/>
      <c r="AC6" s="65"/>
      <c r="AD6" s="65"/>
      <c r="AE6" s="65"/>
      <c r="AF6" s="65"/>
      <c r="AG6" s="65"/>
      <c r="AH6" s="65"/>
      <c r="AI6" s="65"/>
      <c r="AJ6" s="65"/>
      <c r="AK6" s="65"/>
      <c r="AL6" s="65"/>
      <c r="AM6" s="65"/>
      <c r="AN6" s="65"/>
      <c r="AO6" s="66"/>
      <c r="AP6" s="65"/>
      <c r="AQ6" s="65"/>
      <c r="AR6" s="65"/>
      <c r="AS6" s="65"/>
    </row>
    <row r="7" spans="1:46" s="62" customFormat="1" ht="24.95" customHeight="1">
      <c r="A7" s="94"/>
      <c r="B7" s="60"/>
      <c r="C7" s="925" t="s">
        <v>364</v>
      </c>
      <c r="D7" s="925"/>
      <c r="E7" s="925"/>
      <c r="F7" s="925"/>
      <c r="G7" s="925"/>
      <c r="H7" s="925"/>
      <c r="I7" s="925"/>
      <c r="J7" s="87"/>
      <c r="K7" s="87"/>
      <c r="L7" s="87"/>
      <c r="M7" s="73"/>
      <c r="N7" s="74"/>
      <c r="O7" s="75"/>
      <c r="P7" s="75"/>
      <c r="Q7" s="75"/>
      <c r="R7" s="75"/>
      <c r="S7" s="75"/>
      <c r="T7" s="75"/>
      <c r="U7" s="75"/>
      <c r="V7" s="68"/>
      <c r="W7" s="68"/>
      <c r="X7" s="68"/>
      <c r="Y7" s="68"/>
      <c r="Z7" s="68"/>
      <c r="AA7" s="68"/>
      <c r="AB7" s="68"/>
      <c r="AC7" s="68"/>
      <c r="AD7" s="68"/>
      <c r="AE7" s="68"/>
      <c r="AF7" s="68"/>
      <c r="AG7" s="68"/>
      <c r="AH7" s="68"/>
      <c r="AI7" s="68"/>
      <c r="AJ7" s="68"/>
      <c r="AK7" s="68"/>
      <c r="AL7" s="68"/>
      <c r="AM7" s="68"/>
      <c r="AN7" s="68"/>
      <c r="AO7" s="68"/>
      <c r="AP7" s="68"/>
      <c r="AQ7" s="68"/>
      <c r="AR7" s="68"/>
      <c r="AS7" s="68"/>
      <c r="AT7" s="61"/>
    </row>
    <row r="8" spans="1:46" s="62" customFormat="1" ht="24.95" customHeight="1">
      <c r="A8" s="98"/>
      <c r="B8" s="76"/>
      <c r="C8" s="711"/>
      <c r="D8" s="711"/>
      <c r="E8" s="711"/>
      <c r="F8" s="711"/>
      <c r="G8" s="711"/>
      <c r="H8" s="711"/>
      <c r="I8" s="711"/>
      <c r="J8" s="87"/>
      <c r="K8" s="87"/>
      <c r="L8" s="87"/>
      <c r="M8" s="78"/>
      <c r="N8" s="79"/>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1"/>
    </row>
    <row r="9" spans="1:46" s="62" customFormat="1" ht="24.95" customHeight="1">
      <c r="A9" s="98"/>
      <c r="B9" s="76"/>
      <c r="C9" s="711"/>
      <c r="D9" s="711"/>
      <c r="E9" s="711"/>
      <c r="F9" s="711"/>
      <c r="G9" s="711"/>
      <c r="H9" s="711"/>
      <c r="I9" s="711"/>
      <c r="J9" s="92"/>
      <c r="K9" s="92"/>
      <c r="L9" s="92"/>
      <c r="M9" s="80"/>
      <c r="N9" s="79"/>
      <c r="O9" s="81"/>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1"/>
    </row>
    <row r="10" spans="1:46" s="62" customFormat="1" ht="24.95" customHeight="1">
      <c r="A10" s="96"/>
      <c r="B10" s="76"/>
      <c r="C10" s="713"/>
      <c r="D10" s="713"/>
      <c r="E10" s="713"/>
      <c r="F10" s="713"/>
      <c r="G10" s="713"/>
      <c r="H10" s="713"/>
      <c r="I10" s="713"/>
      <c r="J10" s="68"/>
      <c r="K10" s="68"/>
      <c r="L10" s="68"/>
      <c r="M10" s="68"/>
    </row>
    <row r="11" spans="1:46" s="62" customFormat="1" ht="24.95" customHeight="1">
      <c r="A11" s="96"/>
      <c r="B11" s="76"/>
      <c r="C11" s="592" t="str">
        <f>Índice!D135</f>
        <v>GRI EU11</v>
      </c>
      <c r="D11" s="914" t="str">
        <f>Índice!E135</f>
        <v>Eficiência média de geração de usinas termelétricas, por fonte de energia e por sistema regulatório</v>
      </c>
      <c r="E11" s="915"/>
      <c r="F11" s="915"/>
      <c r="G11" s="915"/>
      <c r="H11" s="915"/>
      <c r="I11" s="915"/>
      <c r="L11" s="763"/>
      <c r="M11" s="764"/>
      <c r="N11" s="68"/>
      <c r="O11" s="69"/>
      <c r="P11" s="69"/>
      <c r="Q11" s="69"/>
      <c r="R11" s="69"/>
      <c r="S11" s="69"/>
      <c r="T11" s="69"/>
      <c r="U11" s="70"/>
      <c r="V11" s="71"/>
      <c r="W11" s="71"/>
      <c r="X11" s="71"/>
      <c r="Y11" s="71"/>
      <c r="Z11" s="72"/>
      <c r="AA11" s="71"/>
      <c r="AB11" s="71"/>
      <c r="AC11" s="71"/>
      <c r="AD11" s="71"/>
      <c r="AE11" s="71"/>
      <c r="AF11" s="71"/>
      <c r="AG11" s="71"/>
      <c r="AH11" s="71"/>
      <c r="AI11" s="71"/>
      <c r="AJ11" s="71"/>
      <c r="AK11" s="71"/>
      <c r="AL11" s="71"/>
      <c r="AM11" s="71"/>
      <c r="AN11" s="71"/>
      <c r="AO11" s="66"/>
      <c r="AP11" s="65"/>
      <c r="AQ11" s="65"/>
      <c r="AR11" s="65"/>
      <c r="AS11" s="65"/>
    </row>
    <row r="12" spans="1:46" s="62" customFormat="1" ht="24.95" customHeight="1">
      <c r="A12" s="96"/>
      <c r="B12" s="76"/>
      <c r="C12" s="916" t="s">
        <v>947</v>
      </c>
      <c r="D12" s="916"/>
      <c r="E12" s="916"/>
      <c r="F12" s="916"/>
      <c r="G12" s="916"/>
      <c r="H12" s="916"/>
      <c r="I12" s="917"/>
    </row>
    <row r="13" spans="1:46" s="62" customFormat="1" ht="24.95" customHeight="1" thickBot="1">
      <c r="A13" s="96"/>
      <c r="B13" s="76"/>
      <c r="C13" s="927" t="s">
        <v>365</v>
      </c>
      <c r="D13" s="927"/>
      <c r="E13" s="595">
        <v>2022</v>
      </c>
      <c r="F13" s="595">
        <v>2023</v>
      </c>
      <c r="G13" s="596">
        <v>2024</v>
      </c>
      <c r="H13" s="61"/>
    </row>
    <row r="14" spans="1:46" s="62" customFormat="1" ht="24.95" customHeight="1">
      <c r="A14" s="96"/>
      <c r="B14" s="76"/>
      <c r="C14" s="758" t="s">
        <v>366</v>
      </c>
      <c r="D14" s="758"/>
      <c r="E14" s="242" t="s">
        <v>367</v>
      </c>
      <c r="F14" s="242">
        <v>32.11</v>
      </c>
      <c r="G14" s="243">
        <v>35.51</v>
      </c>
      <c r="H14" s="61"/>
    </row>
    <row r="15" spans="1:46" s="62" customFormat="1" ht="24.95" customHeight="1">
      <c r="A15" s="96"/>
      <c r="B15" s="76"/>
      <c r="C15" s="758" t="s">
        <v>368</v>
      </c>
      <c r="D15" s="758"/>
      <c r="E15" s="242" t="s">
        <v>367</v>
      </c>
      <c r="F15" s="242">
        <v>36.630000000000003</v>
      </c>
      <c r="G15" s="243">
        <v>36.979999999999997</v>
      </c>
      <c r="H15" s="61"/>
    </row>
    <row r="16" spans="1:46" s="62" customFormat="1" ht="24.95" customHeight="1">
      <c r="A16" s="96"/>
      <c r="B16" s="76"/>
      <c r="C16" s="758" t="s">
        <v>369</v>
      </c>
      <c r="D16" s="758"/>
      <c r="E16" s="242">
        <v>35.11</v>
      </c>
      <c r="F16" s="242">
        <v>52.83</v>
      </c>
      <c r="G16" s="243">
        <v>52.95</v>
      </c>
      <c r="H16" s="61"/>
    </row>
    <row r="17" spans="1:45" s="62" customFormat="1" ht="24.95" customHeight="1">
      <c r="A17" s="96"/>
      <c r="B17" s="76"/>
      <c r="C17" s="758" t="s">
        <v>370</v>
      </c>
      <c r="D17" s="758"/>
      <c r="E17" s="242">
        <v>53.14</v>
      </c>
      <c r="F17" s="242">
        <v>52.57</v>
      </c>
      <c r="G17" s="243">
        <v>53.7</v>
      </c>
      <c r="H17" s="61"/>
    </row>
    <row r="18" spans="1:45" s="62" customFormat="1" ht="24.95" customHeight="1">
      <c r="A18" s="96"/>
      <c r="B18" s="60"/>
      <c r="C18" s="758" t="s">
        <v>371</v>
      </c>
      <c r="D18" s="758"/>
      <c r="E18" s="242">
        <v>35.94</v>
      </c>
      <c r="F18" s="242">
        <v>33.799999999999997</v>
      </c>
      <c r="G18" s="243">
        <v>34.44</v>
      </c>
      <c r="H18" s="61"/>
    </row>
    <row r="19" spans="1:45" s="62" customFormat="1" ht="24.95" customHeight="1">
      <c r="A19" s="96"/>
      <c r="B19" s="60"/>
      <c r="C19" s="758" t="s">
        <v>948</v>
      </c>
      <c r="D19" s="758"/>
      <c r="E19" s="242">
        <v>49.91</v>
      </c>
      <c r="F19" s="242">
        <v>53.79</v>
      </c>
      <c r="G19" s="243">
        <v>55.57</v>
      </c>
      <c r="H19" s="61"/>
    </row>
    <row r="20" spans="1:45" s="62" customFormat="1" ht="24.95" customHeight="1">
      <c r="A20" s="96"/>
      <c r="B20" s="60"/>
      <c r="C20" s="758" t="s">
        <v>949</v>
      </c>
      <c r="D20" s="758"/>
      <c r="E20" s="242">
        <v>59.41</v>
      </c>
      <c r="F20" s="242" t="s">
        <v>367</v>
      </c>
      <c r="G20" s="243">
        <v>54.74</v>
      </c>
      <c r="H20" s="61"/>
    </row>
    <row r="21" spans="1:45" s="62" customFormat="1" ht="24.95" customHeight="1" thickBot="1">
      <c r="A21" s="96"/>
      <c r="B21" s="60"/>
      <c r="C21" s="927" t="s">
        <v>372</v>
      </c>
      <c r="D21" s="927"/>
      <c r="E21" s="595">
        <v>2022</v>
      </c>
      <c r="F21" s="595">
        <v>2023</v>
      </c>
      <c r="G21" s="596">
        <v>2024</v>
      </c>
      <c r="H21" s="61"/>
    </row>
    <row r="22" spans="1:45" s="62" customFormat="1" ht="24.95" customHeight="1">
      <c r="A22" s="96"/>
      <c r="B22" s="60"/>
      <c r="C22" s="758" t="s">
        <v>968</v>
      </c>
      <c r="D22" s="758"/>
      <c r="E22" s="242">
        <v>42.32</v>
      </c>
      <c r="F22" s="242">
        <v>49.08</v>
      </c>
      <c r="G22" s="243">
        <v>41.01</v>
      </c>
      <c r="H22" s="61"/>
    </row>
    <row r="23" spans="1:45" s="62" customFormat="1" ht="24.95" customHeight="1">
      <c r="A23" s="96"/>
      <c r="B23" s="60"/>
      <c r="C23" s="896" t="s">
        <v>373</v>
      </c>
      <c r="D23" s="846"/>
      <c r="E23" s="846"/>
      <c r="F23" s="846"/>
      <c r="G23" s="846"/>
      <c r="H23" s="597"/>
      <c r="I23" s="597"/>
      <c r="J23" s="597"/>
      <c r="K23" s="597"/>
      <c r="L23" s="598"/>
    </row>
    <row r="24" spans="1:45" s="62" customFormat="1" ht="24.95" customHeight="1">
      <c r="A24" s="96"/>
      <c r="B24" s="60"/>
      <c r="C24" s="896"/>
      <c r="D24" s="846"/>
      <c r="E24" s="846"/>
      <c r="F24" s="846"/>
      <c r="G24" s="846"/>
      <c r="H24" s="597"/>
      <c r="I24" s="597"/>
      <c r="J24" s="597"/>
      <c r="K24" s="597"/>
      <c r="L24" s="598"/>
    </row>
    <row r="25" spans="1:45" s="62" customFormat="1" ht="24.95" customHeight="1">
      <c r="A25" s="96"/>
      <c r="B25" s="60"/>
      <c r="C25" s="874"/>
      <c r="D25" s="875"/>
      <c r="E25" s="875"/>
      <c r="F25" s="875"/>
      <c r="G25" s="875"/>
      <c r="H25" s="597"/>
      <c r="I25" s="597"/>
      <c r="J25" s="597"/>
      <c r="K25" s="597"/>
      <c r="L25" s="598"/>
    </row>
    <row r="26" spans="1:45" s="134" customFormat="1" ht="35.1" customHeight="1">
      <c r="A26" s="157"/>
      <c r="B26" s="82"/>
      <c r="C26" s="876" t="s">
        <v>943</v>
      </c>
      <c r="D26" s="877"/>
      <c r="E26" s="877"/>
      <c r="F26" s="877"/>
      <c r="G26" s="878"/>
    </row>
    <row r="27" spans="1:45" s="62" customFormat="1" ht="24.95" customHeight="1">
      <c r="A27" s="96"/>
      <c r="B27" s="82"/>
      <c r="C27" s="533" t="s">
        <v>944</v>
      </c>
    </row>
    <row r="28" spans="1:45" s="62" customFormat="1" ht="24.95" customHeight="1">
      <c r="A28" s="96"/>
      <c r="B28" s="60"/>
      <c r="C28" s="533" t="s">
        <v>945</v>
      </c>
    </row>
    <row r="29" spans="1:45" s="62" customFormat="1" ht="24.95" customHeight="1">
      <c r="A29" s="96"/>
      <c r="B29" s="60"/>
      <c r="C29" s="533" t="s">
        <v>946</v>
      </c>
    </row>
    <row r="30" spans="1:45" s="62" customFormat="1" ht="24.95" customHeight="1">
      <c r="A30" s="96"/>
      <c r="B30" s="60"/>
    </row>
    <row r="31" spans="1:45" s="62" customFormat="1" ht="24.95" customHeight="1">
      <c r="A31" s="96"/>
      <c r="B31" s="60"/>
      <c r="C31" s="592" t="str">
        <f>Índice!D136</f>
        <v>GRI 11.7.4</v>
      </c>
      <c r="D31" s="914" t="str">
        <f>Índice!E136</f>
        <v>Encerramento e reabilitação</v>
      </c>
      <c r="E31" s="915"/>
      <c r="F31" s="915"/>
      <c r="G31" s="915"/>
      <c r="H31" s="915"/>
      <c r="I31" s="915"/>
      <c r="J31" s="60"/>
      <c r="K31" s="60"/>
      <c r="L31" s="102"/>
      <c r="M31" s="95"/>
      <c r="O31" s="63"/>
      <c r="P31" s="63"/>
      <c r="Q31" s="63"/>
      <c r="R31" s="63"/>
      <c r="S31" s="63"/>
      <c r="T31" s="63"/>
      <c r="U31" s="64"/>
      <c r="V31" s="65"/>
      <c r="W31" s="65"/>
      <c r="X31" s="65"/>
      <c r="Y31" s="65"/>
      <c r="Z31" s="66"/>
      <c r="AA31" s="65"/>
      <c r="AB31" s="65"/>
      <c r="AC31" s="65"/>
      <c r="AD31" s="65"/>
      <c r="AE31" s="65"/>
      <c r="AF31" s="65"/>
      <c r="AG31" s="65"/>
      <c r="AH31" s="65"/>
      <c r="AI31" s="65"/>
      <c r="AJ31" s="65"/>
      <c r="AK31" s="65"/>
      <c r="AL31" s="65"/>
      <c r="AM31" s="65"/>
      <c r="AN31" s="65"/>
      <c r="AO31" s="66"/>
      <c r="AP31" s="65"/>
      <c r="AQ31" s="65"/>
      <c r="AR31" s="65"/>
      <c r="AS31" s="65"/>
    </row>
    <row r="32" spans="1:45" s="62" customFormat="1" ht="24.95" customHeight="1">
      <c r="A32" s="96"/>
      <c r="B32" s="60"/>
      <c r="C32" s="926" t="s">
        <v>374</v>
      </c>
      <c r="D32" s="925"/>
      <c r="E32" s="925"/>
      <c r="F32" s="925"/>
      <c r="G32" s="925"/>
      <c r="H32" s="925"/>
      <c r="I32" s="925"/>
      <c r="J32" s="85"/>
      <c r="K32" s="85"/>
      <c r="L32" s="85"/>
      <c r="M32" s="73"/>
    </row>
    <row r="33" spans="1:45" s="62" customFormat="1" ht="24.95" customHeight="1">
      <c r="A33" s="96"/>
      <c r="B33" s="60"/>
      <c r="C33" s="712"/>
      <c r="D33" s="713"/>
      <c r="E33" s="713"/>
      <c r="F33" s="713"/>
      <c r="G33" s="713"/>
      <c r="H33" s="713"/>
      <c r="I33" s="713"/>
      <c r="J33" s="87"/>
      <c r="K33" s="87"/>
      <c r="L33" s="87"/>
      <c r="M33" s="68"/>
    </row>
    <row r="34" spans="1:45" s="62" customFormat="1" ht="24.95" customHeight="1">
      <c r="A34" s="96"/>
      <c r="B34" s="60"/>
    </row>
    <row r="35" spans="1:45" s="62" customFormat="1" ht="24.95" customHeight="1">
      <c r="A35" s="96"/>
      <c r="B35" s="60"/>
      <c r="C35" s="592" t="str">
        <f>Índice!D137</f>
        <v>GRI 11.7.5</v>
      </c>
      <c r="D35" s="914" t="str">
        <f>Índice!E137</f>
        <v>Estruturas descomissionadas deixadas no local</v>
      </c>
      <c r="E35" s="915"/>
      <c r="F35" s="915"/>
      <c r="G35" s="915"/>
      <c r="H35" s="915"/>
      <c r="I35" s="915"/>
      <c r="J35" s="60"/>
      <c r="K35" s="60"/>
      <c r="L35" s="102"/>
      <c r="M35" s="95"/>
      <c r="O35" s="63"/>
      <c r="P35" s="63"/>
      <c r="Q35" s="63"/>
      <c r="R35" s="63"/>
      <c r="S35" s="63"/>
      <c r="T35" s="63"/>
      <c r="U35" s="64"/>
      <c r="V35" s="65"/>
      <c r="W35" s="65"/>
      <c r="X35" s="65"/>
      <c r="Y35" s="65"/>
      <c r="Z35" s="66"/>
      <c r="AA35" s="65"/>
      <c r="AB35" s="65"/>
      <c r="AC35" s="65"/>
      <c r="AD35" s="65"/>
      <c r="AE35" s="65"/>
      <c r="AF35" s="65"/>
      <c r="AG35" s="65"/>
      <c r="AH35" s="65"/>
      <c r="AI35" s="65"/>
      <c r="AJ35" s="65"/>
      <c r="AK35" s="65"/>
      <c r="AL35" s="65"/>
      <c r="AM35" s="65"/>
      <c r="AN35" s="65"/>
      <c r="AO35" s="66"/>
      <c r="AP35" s="65"/>
      <c r="AQ35" s="65"/>
      <c r="AR35" s="65"/>
      <c r="AS35" s="65"/>
    </row>
    <row r="36" spans="1:45" s="62" customFormat="1" ht="24.95" customHeight="1">
      <c r="A36" s="96"/>
      <c r="B36" s="60"/>
      <c r="C36" s="926" t="s">
        <v>375</v>
      </c>
      <c r="D36" s="925"/>
      <c r="E36" s="925"/>
      <c r="F36" s="925"/>
      <c r="G36" s="925"/>
      <c r="H36" s="925"/>
      <c r="I36" s="925"/>
      <c r="J36" s="85"/>
      <c r="K36" s="85"/>
      <c r="L36" s="85"/>
      <c r="M36" s="73"/>
    </row>
    <row r="37" spans="1:45" s="62" customFormat="1" ht="24.95" customHeight="1">
      <c r="A37" s="96"/>
      <c r="B37" s="60"/>
      <c r="C37" s="710"/>
      <c r="D37" s="711"/>
      <c r="E37" s="711"/>
      <c r="F37" s="711"/>
      <c r="G37" s="711"/>
      <c r="H37" s="711"/>
      <c r="I37" s="711"/>
      <c r="J37" s="87"/>
      <c r="K37" s="87"/>
      <c r="L37" s="87"/>
      <c r="M37" s="73"/>
    </row>
    <row r="38" spans="1:45" s="62" customFormat="1" ht="24.95" customHeight="1">
      <c r="A38" s="96"/>
      <c r="B38" s="60"/>
      <c r="C38" s="86"/>
      <c r="D38" s="87"/>
      <c r="E38" s="87"/>
      <c r="F38" s="87"/>
      <c r="G38" s="87"/>
      <c r="H38" s="87"/>
      <c r="I38" s="87"/>
      <c r="J38" s="87"/>
      <c r="K38" s="87"/>
      <c r="L38" s="87"/>
      <c r="M38" s="68"/>
    </row>
    <row r="39" spans="1:45" s="62" customFormat="1" ht="24.95" customHeight="1">
      <c r="A39" s="96"/>
      <c r="B39" s="60"/>
      <c r="C39" s="592" t="str">
        <f>Índice!D138</f>
        <v>SASB EM-EP-420a.1</v>
      </c>
      <c r="D39" s="914" t="str">
        <f>Índice!E138</f>
        <v>Sensibilidade dos níveis de reserva de hidrocarbonetos a cenários de projeção de preços futuros que contabilizam um preço para as emissões de carbono</v>
      </c>
      <c r="E39" s="915"/>
      <c r="F39" s="915"/>
      <c r="G39" s="915"/>
      <c r="H39" s="915"/>
      <c r="I39" s="915"/>
    </row>
    <row r="40" spans="1:45" s="62" customFormat="1" ht="24.95" customHeight="1">
      <c r="A40" s="96"/>
      <c r="B40" s="60"/>
      <c r="C40" s="925" t="s">
        <v>376</v>
      </c>
      <c r="D40" s="925"/>
      <c r="E40" s="925"/>
      <c r="F40" s="925"/>
      <c r="G40" s="925"/>
      <c r="H40" s="925"/>
      <c r="I40" s="925"/>
      <c r="J40" s="87"/>
      <c r="K40" s="87"/>
      <c r="L40" s="87"/>
      <c r="M40" s="73"/>
    </row>
    <row r="41" spans="1:45" s="62" customFormat="1" ht="24.95" customHeight="1">
      <c r="A41" s="96"/>
      <c r="B41" s="60"/>
      <c r="C41" s="711"/>
      <c r="D41" s="711"/>
      <c r="E41" s="711"/>
      <c r="F41" s="711"/>
      <c r="G41" s="711"/>
      <c r="H41" s="711"/>
      <c r="I41" s="711"/>
      <c r="J41" s="87"/>
      <c r="K41" s="87"/>
      <c r="L41" s="87"/>
      <c r="M41" s="73"/>
    </row>
    <row r="42" spans="1:45" s="62" customFormat="1" ht="24.95" customHeight="1">
      <c r="A42" s="96"/>
      <c r="B42" s="60"/>
      <c r="C42" s="711"/>
      <c r="D42" s="711"/>
      <c r="E42" s="711"/>
      <c r="F42" s="711"/>
      <c r="G42" s="711"/>
      <c r="H42" s="711"/>
      <c r="I42" s="711"/>
      <c r="J42" s="87"/>
      <c r="K42" s="87"/>
      <c r="L42" s="87"/>
      <c r="M42" s="73"/>
    </row>
    <row r="43" spans="1:45" s="62" customFormat="1" ht="24.95" customHeight="1">
      <c r="A43" s="96"/>
      <c r="B43" s="60"/>
      <c r="C43" s="711"/>
      <c r="D43" s="711"/>
      <c r="E43" s="711"/>
      <c r="F43" s="711"/>
      <c r="G43" s="711"/>
      <c r="H43" s="711"/>
      <c r="I43" s="711"/>
      <c r="J43" s="87"/>
      <c r="K43" s="87"/>
      <c r="L43" s="87"/>
      <c r="M43" s="73"/>
    </row>
    <row r="44" spans="1:45" s="62" customFormat="1" ht="24.95" customHeight="1">
      <c r="A44" s="96"/>
      <c r="B44" s="60"/>
      <c r="C44" s="711"/>
      <c r="D44" s="711"/>
      <c r="E44" s="711"/>
      <c r="F44" s="711"/>
      <c r="G44" s="711"/>
      <c r="H44" s="711"/>
      <c r="I44" s="711"/>
      <c r="J44" s="87"/>
      <c r="K44" s="87"/>
      <c r="L44" s="87"/>
      <c r="M44" s="73"/>
    </row>
    <row r="45" spans="1:45" s="62" customFormat="1" ht="24.95" customHeight="1">
      <c r="A45" s="96"/>
      <c r="B45" s="60"/>
      <c r="C45" s="711"/>
      <c r="D45" s="711"/>
      <c r="E45" s="711"/>
      <c r="F45" s="711"/>
      <c r="G45" s="711"/>
      <c r="H45" s="711"/>
      <c r="I45" s="711"/>
      <c r="J45" s="87"/>
      <c r="K45" s="87"/>
      <c r="L45" s="87"/>
      <c r="M45" s="73"/>
    </row>
    <row r="46" spans="1:45" s="62" customFormat="1" ht="24.95" customHeight="1">
      <c r="A46" s="96"/>
      <c r="B46" s="60"/>
      <c r="C46" s="711"/>
      <c r="D46" s="711"/>
      <c r="E46" s="711"/>
      <c r="F46" s="711"/>
      <c r="G46" s="711"/>
      <c r="H46" s="711"/>
      <c r="I46" s="711"/>
      <c r="J46" s="87"/>
      <c r="K46" s="87"/>
      <c r="L46" s="87"/>
      <c r="M46" s="73"/>
    </row>
    <row r="47" spans="1:45" s="62" customFormat="1" ht="24.95" customHeight="1">
      <c r="A47" s="96"/>
      <c r="B47" s="82"/>
      <c r="C47" s="711"/>
      <c r="D47" s="711"/>
      <c r="E47" s="711"/>
      <c r="F47" s="711"/>
      <c r="G47" s="711"/>
      <c r="H47" s="711"/>
      <c r="I47" s="711"/>
      <c r="J47" s="87"/>
      <c r="K47" s="87"/>
      <c r="L47" s="87"/>
      <c r="M47" s="73"/>
    </row>
    <row r="48" spans="1:45" s="62" customFormat="1" ht="24.95" customHeight="1">
      <c r="A48" s="96"/>
      <c r="B48" s="82"/>
      <c r="C48" s="711"/>
      <c r="D48" s="711"/>
      <c r="E48" s="711"/>
      <c r="F48" s="711"/>
      <c r="G48" s="711"/>
      <c r="H48" s="711"/>
      <c r="I48" s="711"/>
      <c r="J48" s="87"/>
      <c r="K48" s="87"/>
      <c r="L48" s="87"/>
      <c r="M48" s="73"/>
    </row>
    <row r="49" spans="1:13" s="62" customFormat="1" ht="24.95" customHeight="1">
      <c r="A49" s="96"/>
      <c r="B49" s="82"/>
      <c r="C49" s="592" t="str">
        <f>Índice!D139</f>
        <v>GRI EU1</v>
      </c>
      <c r="D49" s="921" t="str">
        <f>Índice!E139</f>
        <v>Capacidade instalada (MW), por fonte de energia primária e regime regulatório</v>
      </c>
      <c r="E49" s="922"/>
      <c r="F49" s="922"/>
      <c r="G49" s="922"/>
      <c r="H49" s="922"/>
      <c r="I49" s="923"/>
      <c r="J49" s="87"/>
      <c r="K49" s="87"/>
      <c r="L49" s="87"/>
      <c r="M49" s="73"/>
    </row>
    <row r="50" spans="1:13" s="62" customFormat="1" ht="24.95" customHeight="1">
      <c r="A50" s="96"/>
      <c r="B50" s="82"/>
      <c r="C50" s="924" t="s">
        <v>377</v>
      </c>
      <c r="D50" s="924"/>
      <c r="E50" s="924"/>
      <c r="F50" s="924"/>
      <c r="G50" s="924"/>
      <c r="H50" s="924"/>
      <c r="I50" s="924"/>
      <c r="J50" s="91"/>
    </row>
    <row r="51" spans="1:13" s="62" customFormat="1" ht="24.95" customHeight="1">
      <c r="A51" s="96"/>
      <c r="B51" s="82"/>
      <c r="C51" s="718"/>
      <c r="D51" s="718"/>
      <c r="E51" s="718"/>
      <c r="F51" s="718"/>
      <c r="G51" s="718"/>
      <c r="H51" s="718"/>
      <c r="I51" s="718"/>
      <c r="J51" s="91"/>
    </row>
    <row r="52" spans="1:13" s="62" customFormat="1" ht="24.95" customHeight="1">
      <c r="A52" s="96"/>
      <c r="B52" s="82"/>
      <c r="C52" s="718"/>
      <c r="D52" s="718"/>
      <c r="E52" s="718"/>
      <c r="F52" s="718"/>
      <c r="G52" s="718"/>
      <c r="H52" s="718"/>
      <c r="I52" s="718"/>
      <c r="J52" s="91"/>
    </row>
    <row r="53" spans="1:13" s="62" customFormat="1" ht="24.95" customHeight="1">
      <c r="A53" s="96"/>
      <c r="B53" s="82"/>
      <c r="C53" s="718"/>
      <c r="D53" s="718"/>
      <c r="E53" s="718"/>
      <c r="F53" s="718"/>
      <c r="G53" s="718"/>
      <c r="H53" s="718"/>
      <c r="I53" s="718"/>
      <c r="J53" s="91"/>
    </row>
    <row r="54" spans="1:13" s="62" customFormat="1" ht="24.95" customHeight="1">
      <c r="A54" s="96"/>
      <c r="B54" s="82"/>
      <c r="C54" s="718"/>
      <c r="D54" s="718"/>
      <c r="E54" s="718"/>
      <c r="F54" s="718"/>
      <c r="G54" s="718"/>
      <c r="H54" s="718"/>
      <c r="I54" s="718"/>
      <c r="J54" s="91"/>
    </row>
    <row r="55" spans="1:13" s="62" customFormat="1" ht="24.95" customHeight="1">
      <c r="A55" s="96"/>
      <c r="B55" s="82"/>
      <c r="C55" s="718"/>
      <c r="D55" s="718"/>
      <c r="E55" s="718"/>
      <c r="F55" s="718"/>
      <c r="G55" s="718"/>
      <c r="H55" s="718"/>
      <c r="I55" s="718"/>
      <c r="J55" s="599"/>
    </row>
    <row r="56" spans="1:13" s="62" customFormat="1" ht="24.95" customHeight="1">
      <c r="A56" s="96"/>
      <c r="B56" s="60"/>
      <c r="C56" s="918" t="s">
        <v>950</v>
      </c>
      <c r="D56" s="918"/>
      <c r="E56" s="918"/>
      <c r="F56" s="918"/>
      <c r="G56" s="61"/>
    </row>
    <row r="57" spans="1:13" s="62" customFormat="1" ht="24.95" customHeight="1">
      <c r="A57" s="96"/>
      <c r="B57" s="60"/>
      <c r="C57" s="919" t="s">
        <v>378</v>
      </c>
      <c r="D57" s="810" t="s">
        <v>379</v>
      </c>
      <c r="E57" s="810"/>
      <c r="F57" s="324" t="s">
        <v>380</v>
      </c>
      <c r="G57" s="602" t="s">
        <v>380</v>
      </c>
    </row>
    <row r="58" spans="1:13" s="62" customFormat="1" ht="24.95" customHeight="1" thickBot="1">
      <c r="A58" s="96"/>
      <c r="B58" s="60"/>
      <c r="C58" s="920"/>
      <c r="D58" s="927"/>
      <c r="E58" s="927"/>
      <c r="F58" s="595">
        <v>2023</v>
      </c>
      <c r="G58" s="604">
        <v>2024</v>
      </c>
      <c r="I58" s="593"/>
    </row>
    <row r="59" spans="1:13" s="62" customFormat="1" ht="24.95" customHeight="1">
      <c r="A59" s="96"/>
      <c r="B59" s="60"/>
      <c r="C59" s="195" t="s">
        <v>381</v>
      </c>
      <c r="D59" s="758" t="s">
        <v>118</v>
      </c>
      <c r="E59" s="758"/>
      <c r="F59" s="242">
        <v>360</v>
      </c>
      <c r="G59" s="243">
        <v>360</v>
      </c>
      <c r="I59" s="593"/>
    </row>
    <row r="60" spans="1:13" s="62" customFormat="1" ht="24.95" customHeight="1">
      <c r="A60" s="96"/>
      <c r="B60" s="60"/>
      <c r="C60" s="195" t="s">
        <v>381</v>
      </c>
      <c r="D60" s="758" t="s">
        <v>121</v>
      </c>
      <c r="E60" s="913"/>
      <c r="F60" s="242">
        <v>365</v>
      </c>
      <c r="G60" s="243">
        <v>365</v>
      </c>
      <c r="I60" s="593"/>
    </row>
    <row r="61" spans="1:13" s="62" customFormat="1" ht="24.95" customHeight="1">
      <c r="A61" s="96"/>
      <c r="B61" s="60"/>
      <c r="C61" s="195" t="s">
        <v>382</v>
      </c>
      <c r="D61" s="758" t="s">
        <v>383</v>
      </c>
      <c r="E61" s="913"/>
      <c r="F61" s="242">
        <v>676</v>
      </c>
      <c r="G61" s="243">
        <v>676</v>
      </c>
      <c r="I61" s="593"/>
    </row>
    <row r="62" spans="1:13" s="62" customFormat="1" ht="24.95" customHeight="1">
      <c r="A62" s="96"/>
      <c r="B62" s="60"/>
      <c r="C62" s="195" t="s">
        <v>382</v>
      </c>
      <c r="D62" s="758" t="s">
        <v>384</v>
      </c>
      <c r="E62" s="913"/>
      <c r="F62" s="242">
        <v>519</v>
      </c>
      <c r="G62" s="243">
        <v>519</v>
      </c>
    </row>
    <row r="63" spans="1:13" s="62" customFormat="1" ht="24.95" customHeight="1">
      <c r="A63" s="96"/>
      <c r="B63" s="60"/>
      <c r="C63" s="195" t="s">
        <v>382</v>
      </c>
      <c r="D63" s="758" t="s">
        <v>385</v>
      </c>
      <c r="E63" s="913"/>
      <c r="F63" s="242">
        <v>178</v>
      </c>
      <c r="G63" s="243">
        <v>178</v>
      </c>
    </row>
    <row r="64" spans="1:13" s="62" customFormat="1" ht="24.95" customHeight="1">
      <c r="A64" s="96"/>
      <c r="B64" s="60"/>
      <c r="C64" s="195" t="s">
        <v>382</v>
      </c>
      <c r="D64" s="758" t="s">
        <v>386</v>
      </c>
      <c r="E64" s="913"/>
      <c r="F64" s="242">
        <v>92</v>
      </c>
      <c r="G64" s="243">
        <v>92</v>
      </c>
    </row>
    <row r="65" spans="1:7" s="62" customFormat="1" ht="24.95" customHeight="1">
      <c r="A65" s="96"/>
      <c r="B65" s="60"/>
      <c r="C65" s="195" t="s">
        <v>382</v>
      </c>
      <c r="D65" s="758" t="s">
        <v>387</v>
      </c>
      <c r="E65" s="913"/>
      <c r="F65" s="242">
        <v>360</v>
      </c>
      <c r="G65" s="243">
        <v>360</v>
      </c>
    </row>
    <row r="66" spans="1:7" s="62" customFormat="1" ht="24.95" customHeight="1">
      <c r="A66" s="96"/>
      <c r="B66" s="60"/>
      <c r="C66" s="195" t="s">
        <v>382</v>
      </c>
      <c r="D66" s="758" t="s">
        <v>388</v>
      </c>
      <c r="E66" s="913"/>
      <c r="F66" s="242">
        <v>590</v>
      </c>
      <c r="G66" s="243">
        <v>590</v>
      </c>
    </row>
    <row r="67" spans="1:7" s="62" customFormat="1" ht="24.95" customHeight="1">
      <c r="A67" s="96"/>
      <c r="B67" s="60"/>
      <c r="C67" s="195" t="s">
        <v>382</v>
      </c>
      <c r="D67" s="758" t="s">
        <v>134</v>
      </c>
      <c r="E67" s="913"/>
      <c r="F67" s="242">
        <v>141</v>
      </c>
      <c r="G67" s="243">
        <v>141</v>
      </c>
    </row>
    <row r="68" spans="1:7" s="62" customFormat="1" ht="24.95" customHeight="1">
      <c r="A68" s="96"/>
      <c r="B68" s="60"/>
      <c r="C68" s="195" t="s">
        <v>382</v>
      </c>
      <c r="D68" s="758" t="s">
        <v>951</v>
      </c>
      <c r="E68" s="913"/>
      <c r="F68" s="242">
        <v>327</v>
      </c>
      <c r="G68" s="243">
        <v>327</v>
      </c>
    </row>
    <row r="69" spans="1:7" s="62" customFormat="1" ht="24.95" customHeight="1">
      <c r="A69" s="96"/>
      <c r="B69" s="60"/>
      <c r="C69" s="195" t="s">
        <v>382</v>
      </c>
      <c r="D69" s="758" t="s">
        <v>390</v>
      </c>
      <c r="E69" s="913"/>
      <c r="F69" s="196">
        <v>1593</v>
      </c>
      <c r="G69" s="247">
        <v>1593</v>
      </c>
    </row>
    <row r="70" spans="1:7" s="62" customFormat="1" ht="24.95" customHeight="1">
      <c r="A70" s="96"/>
      <c r="B70" s="60"/>
      <c r="C70" s="195" t="s">
        <v>382</v>
      </c>
      <c r="D70" s="758" t="s">
        <v>391</v>
      </c>
      <c r="E70" s="913"/>
      <c r="F70" s="242" t="s">
        <v>55</v>
      </c>
      <c r="G70" s="243">
        <v>240</v>
      </c>
    </row>
    <row r="71" spans="1:7" s="62" customFormat="1" ht="24.95" customHeight="1">
      <c r="A71" s="96"/>
      <c r="B71" s="60"/>
      <c r="C71" s="195" t="s">
        <v>382</v>
      </c>
      <c r="D71" s="758" t="s">
        <v>392</v>
      </c>
      <c r="E71" s="913"/>
      <c r="F71" s="242" t="s">
        <v>55</v>
      </c>
      <c r="G71" s="594">
        <v>37</v>
      </c>
    </row>
    <row r="72" spans="1:7" s="62" customFormat="1" ht="24.95" customHeight="1">
      <c r="A72" s="96"/>
      <c r="B72" s="60"/>
      <c r="C72" s="195" t="s">
        <v>382</v>
      </c>
      <c r="D72" s="758" t="s">
        <v>393</v>
      </c>
      <c r="E72" s="913"/>
      <c r="F72" s="242" t="s">
        <v>55</v>
      </c>
      <c r="G72" s="243">
        <v>75</v>
      </c>
    </row>
    <row r="73" spans="1:7" s="62" customFormat="1" ht="24.95" customHeight="1">
      <c r="A73" s="96"/>
      <c r="B73" s="60"/>
      <c r="C73" s="195" t="s">
        <v>394</v>
      </c>
      <c r="D73" s="758" t="s">
        <v>395</v>
      </c>
      <c r="E73" s="913"/>
      <c r="F73" s="242" t="s">
        <v>55</v>
      </c>
      <c r="G73" s="243">
        <v>175</v>
      </c>
    </row>
    <row r="74" spans="1:7" s="62" customFormat="1" ht="24.95" customHeight="1">
      <c r="A74" s="96"/>
      <c r="B74" s="60"/>
      <c r="C74" s="195" t="s">
        <v>394</v>
      </c>
      <c r="D74" s="758" t="s">
        <v>396</v>
      </c>
      <c r="E74" s="913"/>
      <c r="F74" s="242" t="s">
        <v>55</v>
      </c>
      <c r="G74" s="243">
        <v>332</v>
      </c>
    </row>
    <row r="75" spans="1:7" s="62" customFormat="1" ht="24.95" customHeight="1">
      <c r="A75" s="96"/>
      <c r="B75" s="60"/>
      <c r="C75" s="928" t="s">
        <v>62</v>
      </c>
      <c r="D75" s="928"/>
      <c r="E75" s="929"/>
      <c r="F75" s="600">
        <v>5201</v>
      </c>
      <c r="G75" s="601">
        <v>6060</v>
      </c>
    </row>
    <row r="76" spans="1:7" s="62" customFormat="1" ht="24.95" customHeight="1">
      <c r="A76" s="96"/>
      <c r="B76" s="60"/>
      <c r="C76" s="352"/>
      <c r="D76" s="352"/>
      <c r="E76" s="352"/>
      <c r="F76" s="352"/>
      <c r="G76" s="133"/>
    </row>
    <row r="77" spans="1:7" s="62" customFormat="1" ht="24.95" customHeight="1">
      <c r="A77" s="96"/>
      <c r="B77" s="60"/>
      <c r="C77" s="918" t="s">
        <v>952</v>
      </c>
      <c r="D77" s="918"/>
      <c r="E77" s="918"/>
      <c r="F77" s="918"/>
      <c r="G77" s="61"/>
    </row>
    <row r="78" spans="1:7" s="62" customFormat="1" ht="24.95" customHeight="1">
      <c r="A78" s="96"/>
      <c r="B78" s="82"/>
      <c r="C78" s="919" t="s">
        <v>378</v>
      </c>
      <c r="D78" s="810" t="s">
        <v>379</v>
      </c>
      <c r="E78" s="810"/>
      <c r="F78" s="324" t="s">
        <v>380</v>
      </c>
      <c r="G78" s="602" t="s">
        <v>380</v>
      </c>
    </row>
    <row r="79" spans="1:7" s="62" customFormat="1" ht="24.95" customHeight="1" thickBot="1">
      <c r="A79" s="96"/>
      <c r="B79" s="82"/>
      <c r="C79" s="920"/>
      <c r="D79" s="927"/>
      <c r="E79" s="927"/>
      <c r="F79" s="595">
        <v>2023</v>
      </c>
      <c r="G79" s="604">
        <v>2024</v>
      </c>
    </row>
    <row r="80" spans="1:7" s="62" customFormat="1" ht="24.95" customHeight="1">
      <c r="A80" s="96"/>
      <c r="B80" s="82"/>
      <c r="C80" s="195" t="s">
        <v>382</v>
      </c>
      <c r="D80" s="758" t="s">
        <v>397</v>
      </c>
      <c r="E80" s="913"/>
      <c r="F80" s="242">
        <v>56</v>
      </c>
      <c r="G80" s="594">
        <v>56</v>
      </c>
    </row>
    <row r="81" spans="1:10" s="62" customFormat="1" ht="24.95" customHeight="1">
      <c r="A81" s="96"/>
      <c r="B81" s="82"/>
      <c r="C81" s="195" t="s">
        <v>382</v>
      </c>
      <c r="D81" s="758" t="s">
        <v>398</v>
      </c>
      <c r="E81" s="913"/>
      <c r="F81" s="242">
        <v>365</v>
      </c>
      <c r="G81" s="243">
        <v>365</v>
      </c>
    </row>
    <row r="82" spans="1:10" s="62" customFormat="1" ht="24.95" customHeight="1">
      <c r="A82" s="96"/>
      <c r="B82" s="60"/>
      <c r="C82" s="195" t="s">
        <v>399</v>
      </c>
      <c r="D82" s="758" t="s">
        <v>400</v>
      </c>
      <c r="E82" s="913"/>
      <c r="F82" s="242">
        <v>1</v>
      </c>
      <c r="G82" s="243">
        <v>1</v>
      </c>
    </row>
    <row r="83" spans="1:10" s="62" customFormat="1" ht="24.95" customHeight="1">
      <c r="A83" s="96"/>
      <c r="B83" s="60"/>
      <c r="C83" s="195" t="s">
        <v>399</v>
      </c>
      <c r="D83" s="758" t="s">
        <v>401</v>
      </c>
      <c r="E83" s="913"/>
      <c r="F83" s="242">
        <v>692</v>
      </c>
      <c r="G83" s="243">
        <v>692</v>
      </c>
    </row>
    <row r="84" spans="1:10" s="62" customFormat="1" ht="24.95" customHeight="1">
      <c r="A84" s="96"/>
      <c r="B84" s="60"/>
      <c r="C84" s="928" t="s">
        <v>62</v>
      </c>
      <c r="D84" s="928"/>
      <c r="E84" s="929"/>
      <c r="F84" s="600">
        <v>1114</v>
      </c>
      <c r="G84" s="601">
        <v>1114</v>
      </c>
    </row>
    <row r="85" spans="1:10" s="62" customFormat="1" ht="24.95" customHeight="1">
      <c r="A85" s="96"/>
      <c r="B85" s="60"/>
      <c r="C85" s="133"/>
      <c r="D85" s="133"/>
      <c r="E85" s="133"/>
      <c r="F85" s="133"/>
    </row>
    <row r="86" spans="1:10" s="62" customFormat="1" ht="24.95" customHeight="1">
      <c r="A86" s="96"/>
      <c r="B86" s="60"/>
      <c r="C86" s="592" t="str">
        <f>Índice!D140</f>
        <v>GRI EU2</v>
      </c>
      <c r="D86" s="921" t="str">
        <f>Índice!E140</f>
        <v>Produção líquida de energia, por fonte de energia primária e regime regulatório</v>
      </c>
      <c r="E86" s="922"/>
      <c r="F86" s="922"/>
      <c r="G86" s="922"/>
      <c r="H86" s="922"/>
      <c r="I86" s="923"/>
    </row>
    <row r="87" spans="1:10" s="62" customFormat="1" ht="24.95" customHeight="1">
      <c r="A87" s="96"/>
      <c r="B87" s="82"/>
      <c r="C87" s="926" t="s">
        <v>402</v>
      </c>
      <c r="D87" s="925"/>
      <c r="E87" s="925"/>
      <c r="F87" s="925"/>
      <c r="G87" s="925"/>
      <c r="H87" s="925"/>
      <c r="I87" s="925"/>
      <c r="J87" s="85"/>
    </row>
    <row r="88" spans="1:10" s="62" customFormat="1" ht="24.95" customHeight="1">
      <c r="A88" s="96"/>
      <c r="B88" s="82"/>
      <c r="C88" s="710"/>
      <c r="D88" s="711"/>
      <c r="E88" s="711"/>
      <c r="F88" s="711"/>
      <c r="G88" s="711"/>
      <c r="H88" s="711"/>
      <c r="I88" s="711"/>
      <c r="J88" s="85"/>
    </row>
    <row r="89" spans="1:10" s="62" customFormat="1" ht="24.95" customHeight="1">
      <c r="A89" s="96"/>
      <c r="B89" s="82"/>
      <c r="C89" s="710"/>
      <c r="D89" s="711"/>
      <c r="E89" s="711"/>
      <c r="F89" s="711"/>
      <c r="G89" s="711"/>
      <c r="H89" s="711"/>
      <c r="I89" s="711"/>
      <c r="J89" s="85"/>
    </row>
    <row r="90" spans="1:10" s="62" customFormat="1" ht="24.95" customHeight="1">
      <c r="A90" s="96"/>
      <c r="B90" s="82"/>
      <c r="C90" s="710"/>
      <c r="D90" s="711"/>
      <c r="E90" s="711"/>
      <c r="F90" s="711"/>
      <c r="G90" s="711"/>
      <c r="H90" s="711"/>
      <c r="I90" s="711"/>
      <c r="J90" s="85"/>
    </row>
    <row r="91" spans="1:10" s="62" customFormat="1" ht="24.95" customHeight="1">
      <c r="A91" s="96"/>
      <c r="B91" s="82"/>
      <c r="C91" s="710"/>
      <c r="D91" s="711"/>
      <c r="E91" s="711"/>
      <c r="F91" s="711"/>
      <c r="G91" s="711"/>
      <c r="H91" s="711"/>
      <c r="I91" s="711"/>
      <c r="J91" s="85"/>
    </row>
    <row r="92" spans="1:10" s="62" customFormat="1" ht="24.95" customHeight="1">
      <c r="A92" s="96"/>
      <c r="B92" s="82"/>
      <c r="C92" s="710"/>
      <c r="D92" s="711"/>
      <c r="E92" s="711"/>
      <c r="F92" s="711"/>
      <c r="G92" s="711"/>
      <c r="H92" s="711"/>
      <c r="I92" s="711"/>
      <c r="J92" s="85"/>
    </row>
    <row r="93" spans="1:10" s="62" customFormat="1" ht="24.95" customHeight="1">
      <c r="A93" s="96"/>
      <c r="B93" s="82"/>
      <c r="C93" s="710"/>
      <c r="D93" s="711"/>
      <c r="E93" s="711"/>
      <c r="F93" s="711"/>
      <c r="G93" s="711"/>
      <c r="H93" s="711"/>
      <c r="I93" s="711"/>
      <c r="J93" s="85"/>
    </row>
    <row r="94" spans="1:10" s="62" customFormat="1" ht="24.95" customHeight="1">
      <c r="A94" s="96"/>
      <c r="B94" s="82"/>
      <c r="C94" s="712"/>
      <c r="D94" s="713"/>
      <c r="E94" s="713"/>
      <c r="F94" s="713"/>
      <c r="G94" s="713"/>
      <c r="H94" s="713"/>
      <c r="I94" s="713"/>
      <c r="J94" s="85"/>
    </row>
    <row r="95" spans="1:10" s="62" customFormat="1" ht="24.95" customHeight="1">
      <c r="A95" s="96"/>
      <c r="B95" s="82"/>
      <c r="C95" s="918" t="s">
        <v>953</v>
      </c>
      <c r="D95" s="918"/>
      <c r="E95" s="918"/>
      <c r="F95" s="918"/>
      <c r="G95" s="400"/>
      <c r="H95" s="61"/>
    </row>
    <row r="96" spans="1:10" s="62" customFormat="1" ht="24.95" customHeight="1" thickBot="1">
      <c r="A96" s="96"/>
      <c r="B96" s="60"/>
      <c r="C96" s="603" t="s">
        <v>378</v>
      </c>
      <c r="D96" s="603" t="s">
        <v>379</v>
      </c>
      <c r="E96" s="595">
        <v>2022</v>
      </c>
      <c r="F96" s="595">
        <v>2023</v>
      </c>
      <c r="G96" s="596">
        <v>2024</v>
      </c>
      <c r="H96" s="61"/>
    </row>
    <row r="97" spans="1:8" s="62" customFormat="1" ht="24.95" customHeight="1">
      <c r="A97" s="96"/>
      <c r="B97" s="60"/>
      <c r="C97" s="195" t="s">
        <v>381</v>
      </c>
      <c r="D97" s="195" t="s">
        <v>118</v>
      </c>
      <c r="E97" s="339" t="s">
        <v>55</v>
      </c>
      <c r="F97" s="339">
        <v>32</v>
      </c>
      <c r="G97" s="340">
        <v>306</v>
      </c>
      <c r="H97" s="61"/>
    </row>
    <row r="98" spans="1:8" s="62" customFormat="1" ht="24.95" customHeight="1">
      <c r="A98" s="96"/>
      <c r="B98" s="83"/>
      <c r="C98" s="195" t="s">
        <v>381</v>
      </c>
      <c r="D98" s="195" t="s">
        <v>121</v>
      </c>
      <c r="E98" s="339" t="s">
        <v>55</v>
      </c>
      <c r="F98" s="339">
        <v>103</v>
      </c>
      <c r="G98" s="340">
        <v>468</v>
      </c>
      <c r="H98" s="61"/>
    </row>
    <row r="99" spans="1:8" s="62" customFormat="1" ht="24.95" customHeight="1">
      <c r="A99" s="96"/>
      <c r="B99" s="60"/>
      <c r="C99" s="195" t="s">
        <v>382</v>
      </c>
      <c r="D99" s="195" t="s">
        <v>383</v>
      </c>
      <c r="E99" s="339" t="s">
        <v>55</v>
      </c>
      <c r="F99" s="339">
        <v>252</v>
      </c>
      <c r="G99" s="340">
        <v>2791</v>
      </c>
      <c r="H99" s="61"/>
    </row>
    <row r="100" spans="1:8" s="62" customFormat="1" ht="24.95" customHeight="1">
      <c r="A100" s="96"/>
      <c r="B100" s="60"/>
      <c r="C100" s="195" t="s">
        <v>382</v>
      </c>
      <c r="D100" s="195" t="s">
        <v>384</v>
      </c>
      <c r="E100" s="339">
        <v>2083</v>
      </c>
      <c r="F100" s="339">
        <v>2217</v>
      </c>
      <c r="G100" s="340">
        <v>2361</v>
      </c>
      <c r="H100" s="61"/>
    </row>
    <row r="101" spans="1:8" s="62" customFormat="1" ht="24.95" customHeight="1">
      <c r="A101" s="96"/>
      <c r="B101" s="60"/>
      <c r="C101" s="195" t="s">
        <v>382</v>
      </c>
      <c r="D101" s="195" t="s">
        <v>385</v>
      </c>
      <c r="E101" s="339" t="s">
        <v>55</v>
      </c>
      <c r="F101" s="339">
        <v>59</v>
      </c>
      <c r="G101" s="340">
        <v>381</v>
      </c>
      <c r="H101" s="61"/>
    </row>
    <row r="102" spans="1:8" s="62" customFormat="1" ht="24.95" customHeight="1">
      <c r="A102" s="96"/>
      <c r="B102" s="82"/>
      <c r="C102" s="195" t="s">
        <v>382</v>
      </c>
      <c r="D102" s="195" t="s">
        <v>398</v>
      </c>
      <c r="E102" s="339" t="s">
        <v>55</v>
      </c>
      <c r="F102" s="339" t="s">
        <v>55</v>
      </c>
      <c r="G102" s="340">
        <v>1616</v>
      </c>
      <c r="H102" s="61"/>
    </row>
    <row r="103" spans="1:8" s="62" customFormat="1" ht="24.95" customHeight="1">
      <c r="A103" s="96"/>
      <c r="B103" s="60"/>
      <c r="C103" s="195" t="s">
        <v>382</v>
      </c>
      <c r="D103" s="195" t="s">
        <v>134</v>
      </c>
      <c r="E103" s="339">
        <v>410</v>
      </c>
      <c r="F103" s="339">
        <v>759</v>
      </c>
      <c r="G103" s="340">
        <v>856</v>
      </c>
      <c r="H103" s="61"/>
    </row>
    <row r="104" spans="1:8" s="62" customFormat="1" ht="24.95" customHeight="1">
      <c r="A104" s="96"/>
      <c r="B104" s="60"/>
      <c r="C104" s="195" t="s">
        <v>382</v>
      </c>
      <c r="D104" s="195" t="s">
        <v>403</v>
      </c>
      <c r="E104" s="339">
        <v>806</v>
      </c>
      <c r="F104" s="339" t="s">
        <v>55</v>
      </c>
      <c r="G104" s="340">
        <v>155</v>
      </c>
      <c r="H104" s="61"/>
    </row>
    <row r="105" spans="1:8" s="62" customFormat="1" ht="24.95" customHeight="1">
      <c r="A105" s="96"/>
      <c r="B105" s="60"/>
      <c r="C105" s="195" t="s">
        <v>382</v>
      </c>
      <c r="D105" s="195" t="s">
        <v>391</v>
      </c>
      <c r="E105" s="339" t="s">
        <v>55</v>
      </c>
      <c r="F105" s="339" t="s">
        <v>55</v>
      </c>
      <c r="G105" s="340">
        <v>153</v>
      </c>
      <c r="H105" s="61"/>
    </row>
    <row r="106" spans="1:8" s="62" customFormat="1" ht="24.95" customHeight="1">
      <c r="A106" s="96"/>
      <c r="B106" s="60"/>
      <c r="C106" s="195" t="s">
        <v>382</v>
      </c>
      <c r="D106" s="195" t="s">
        <v>392</v>
      </c>
      <c r="E106" s="339" t="s">
        <v>55</v>
      </c>
      <c r="F106" s="339" t="s">
        <v>55</v>
      </c>
      <c r="G106" s="340">
        <v>6</v>
      </c>
      <c r="H106" s="61"/>
    </row>
    <row r="107" spans="1:8" s="62" customFormat="1" ht="24.95" customHeight="1">
      <c r="A107" s="96"/>
      <c r="B107" s="82"/>
      <c r="C107" s="195" t="s">
        <v>382</v>
      </c>
      <c r="D107" s="195" t="s">
        <v>393</v>
      </c>
      <c r="E107" s="339" t="s">
        <v>55</v>
      </c>
      <c r="F107" s="339" t="s">
        <v>55</v>
      </c>
      <c r="G107" s="340">
        <v>13</v>
      </c>
      <c r="H107" s="61"/>
    </row>
    <row r="108" spans="1:8" s="62" customFormat="1" ht="24.95" customHeight="1">
      <c r="A108" s="96"/>
      <c r="B108" s="82"/>
      <c r="C108" s="195" t="s">
        <v>394</v>
      </c>
      <c r="D108" s="195" t="s">
        <v>395</v>
      </c>
      <c r="E108" s="339" t="s">
        <v>55</v>
      </c>
      <c r="F108" s="339" t="s">
        <v>55</v>
      </c>
      <c r="G108" s="340">
        <v>36</v>
      </c>
      <c r="H108" s="61"/>
    </row>
    <row r="109" spans="1:8" s="62" customFormat="1" ht="24.95" customHeight="1">
      <c r="A109" s="96"/>
      <c r="B109" s="82"/>
      <c r="C109" s="195" t="s">
        <v>394</v>
      </c>
      <c r="D109" s="195" t="s">
        <v>396</v>
      </c>
      <c r="E109" s="339" t="s">
        <v>55</v>
      </c>
      <c r="F109" s="339" t="s">
        <v>55</v>
      </c>
      <c r="G109" s="340">
        <v>92</v>
      </c>
      <c r="H109" s="61"/>
    </row>
    <row r="110" spans="1:8" s="62" customFormat="1" ht="24.95" customHeight="1">
      <c r="A110" s="96"/>
      <c r="B110" s="83"/>
      <c r="C110" s="912" t="s">
        <v>62</v>
      </c>
      <c r="D110" s="912"/>
      <c r="E110" s="605">
        <v>3299</v>
      </c>
      <c r="F110" s="605">
        <v>3422</v>
      </c>
      <c r="G110" s="606">
        <v>9234</v>
      </c>
      <c r="H110" s="61"/>
    </row>
    <row r="111" spans="1:8" s="62" customFormat="1" ht="24.95" customHeight="1">
      <c r="A111" s="96"/>
      <c r="B111" s="82"/>
      <c r="C111" s="352"/>
      <c r="D111" s="352"/>
      <c r="E111" s="352"/>
      <c r="F111" s="352"/>
      <c r="G111" s="352"/>
    </row>
    <row r="112" spans="1:8" s="62" customFormat="1" ht="24.95" customHeight="1">
      <c r="A112" s="96"/>
      <c r="B112" s="82"/>
      <c r="C112" s="400" t="s">
        <v>954</v>
      </c>
      <c r="D112" s="400"/>
      <c r="E112" s="400"/>
      <c r="F112" s="400"/>
      <c r="G112" s="400"/>
      <c r="H112" s="61"/>
    </row>
    <row r="113" spans="1:8" s="62" customFormat="1" ht="24.95" customHeight="1" thickBot="1">
      <c r="A113" s="96"/>
      <c r="B113" s="82"/>
      <c r="C113" s="603" t="s">
        <v>378</v>
      </c>
      <c r="D113" s="603" t="s">
        <v>379</v>
      </c>
      <c r="E113" s="595">
        <v>2022</v>
      </c>
      <c r="F113" s="595">
        <v>2023</v>
      </c>
      <c r="G113" s="596">
        <v>2024</v>
      </c>
      <c r="H113" s="61"/>
    </row>
    <row r="114" spans="1:8" s="62" customFormat="1" ht="24.95" customHeight="1">
      <c r="A114" s="96"/>
      <c r="B114" s="82"/>
      <c r="C114" s="195" t="s">
        <v>381</v>
      </c>
      <c r="D114" s="195" t="s">
        <v>118</v>
      </c>
      <c r="E114" s="339">
        <v>3</v>
      </c>
      <c r="F114" s="339">
        <v>1</v>
      </c>
      <c r="G114" s="340" t="s">
        <v>55</v>
      </c>
      <c r="H114" s="61"/>
    </row>
    <row r="115" spans="1:8" s="62" customFormat="1" ht="24.95" customHeight="1">
      <c r="A115" s="96"/>
      <c r="B115" s="82"/>
      <c r="C115" s="195" t="s">
        <v>381</v>
      </c>
      <c r="D115" s="195" t="s">
        <v>121</v>
      </c>
      <c r="E115" s="339">
        <v>6</v>
      </c>
      <c r="F115" s="339">
        <v>1</v>
      </c>
      <c r="G115" s="340" t="s">
        <v>55</v>
      </c>
      <c r="H115" s="61"/>
    </row>
    <row r="116" spans="1:8" s="62" customFormat="1" ht="24.95" customHeight="1">
      <c r="A116" s="96"/>
      <c r="B116" s="82"/>
      <c r="C116" s="195" t="s">
        <v>382</v>
      </c>
      <c r="D116" s="195" t="s">
        <v>383</v>
      </c>
      <c r="E116" s="339">
        <v>1208</v>
      </c>
      <c r="F116" s="339">
        <v>907</v>
      </c>
      <c r="G116" s="340" t="s">
        <v>55</v>
      </c>
      <c r="H116" s="61"/>
    </row>
    <row r="117" spans="1:8" s="62" customFormat="1" ht="24.95" customHeight="1">
      <c r="A117" s="96"/>
      <c r="B117" s="82"/>
      <c r="C117" s="195" t="s">
        <v>382</v>
      </c>
      <c r="D117" s="195" t="s">
        <v>384</v>
      </c>
      <c r="E117" s="339">
        <v>105</v>
      </c>
      <c r="F117" s="339">
        <v>141</v>
      </c>
      <c r="G117" s="340" t="s">
        <v>55</v>
      </c>
      <c r="H117" s="61"/>
    </row>
    <row r="118" spans="1:8" s="62" customFormat="1" ht="24.95" customHeight="1">
      <c r="A118" s="96"/>
      <c r="B118" s="82"/>
      <c r="C118" s="195" t="s">
        <v>382</v>
      </c>
      <c r="D118" s="195" t="s">
        <v>385</v>
      </c>
      <c r="E118" s="339">
        <v>389</v>
      </c>
      <c r="F118" s="339">
        <v>90</v>
      </c>
      <c r="G118" s="340" t="s">
        <v>55</v>
      </c>
      <c r="H118" s="61"/>
    </row>
    <row r="119" spans="1:8" s="62" customFormat="1" ht="24.95" customHeight="1">
      <c r="A119" s="96"/>
      <c r="B119" s="60"/>
      <c r="C119" s="195" t="s">
        <v>382</v>
      </c>
      <c r="D119" s="195" t="s">
        <v>404</v>
      </c>
      <c r="E119" s="339">
        <v>110</v>
      </c>
      <c r="F119" s="339">
        <v>78</v>
      </c>
      <c r="G119" s="340">
        <v>189</v>
      </c>
      <c r="H119" s="61"/>
    </row>
    <row r="120" spans="1:8" s="62" customFormat="1" ht="24.95" customHeight="1">
      <c r="A120" s="96"/>
      <c r="B120" s="60"/>
      <c r="C120" s="195" t="s">
        <v>382</v>
      </c>
      <c r="D120" s="195" t="s">
        <v>405</v>
      </c>
      <c r="E120" s="339">
        <v>252</v>
      </c>
      <c r="F120" s="339">
        <v>616</v>
      </c>
      <c r="G120" s="340" t="s">
        <v>55</v>
      </c>
      <c r="H120" s="61"/>
    </row>
    <row r="121" spans="1:8" s="62" customFormat="1" ht="24.95" customHeight="1">
      <c r="A121" s="96"/>
      <c r="B121" s="60"/>
      <c r="C121" s="195" t="s">
        <v>382</v>
      </c>
      <c r="D121" s="195" t="s">
        <v>389</v>
      </c>
      <c r="E121" s="339" t="s">
        <v>55</v>
      </c>
      <c r="F121" s="339">
        <v>76</v>
      </c>
      <c r="G121" s="340" t="s">
        <v>55</v>
      </c>
      <c r="H121" s="61"/>
    </row>
    <row r="122" spans="1:8" s="62" customFormat="1" ht="24.95" customHeight="1">
      <c r="A122" s="96"/>
      <c r="B122" s="60"/>
      <c r="C122" s="195" t="s">
        <v>406</v>
      </c>
      <c r="D122" s="195" t="s">
        <v>400</v>
      </c>
      <c r="E122" s="339">
        <v>1.4</v>
      </c>
      <c r="F122" s="339">
        <v>1.1000000000000001</v>
      </c>
      <c r="G122" s="340">
        <v>1.2</v>
      </c>
      <c r="H122" s="61"/>
    </row>
    <row r="123" spans="1:8" s="62" customFormat="1" ht="24.95" customHeight="1">
      <c r="A123" s="96"/>
      <c r="B123" s="60"/>
      <c r="C123" s="195" t="s">
        <v>406</v>
      </c>
      <c r="D123" s="195" t="s">
        <v>401</v>
      </c>
      <c r="E123" s="339" t="s">
        <v>55</v>
      </c>
      <c r="F123" s="339">
        <v>969</v>
      </c>
      <c r="G123" s="340">
        <v>1475</v>
      </c>
      <c r="H123" s="61"/>
    </row>
    <row r="124" spans="1:8" s="62" customFormat="1" ht="24.95" customHeight="1">
      <c r="A124" s="96"/>
      <c r="B124" s="60"/>
      <c r="C124" s="912" t="s">
        <v>62</v>
      </c>
      <c r="D124" s="912"/>
      <c r="E124" s="605">
        <v>2074</v>
      </c>
      <c r="F124" s="605">
        <v>2880</v>
      </c>
      <c r="G124" s="606">
        <v>1665</v>
      </c>
      <c r="H124" s="61"/>
    </row>
    <row r="125" spans="1:8" s="62" customFormat="1" ht="24.95" customHeight="1">
      <c r="A125" s="96"/>
      <c r="B125" s="60"/>
      <c r="C125" s="133"/>
      <c r="D125" s="133"/>
      <c r="E125" s="133"/>
      <c r="F125" s="133"/>
      <c r="G125" s="133"/>
    </row>
    <row r="126" spans="1:8" s="62" customFormat="1" ht="24.95" customHeight="1">
      <c r="A126" s="96"/>
      <c r="B126" s="60"/>
    </row>
    <row r="127" spans="1:8" s="62" customFormat="1" ht="24.95" customHeight="1">
      <c r="A127" s="96"/>
      <c r="B127" s="60"/>
    </row>
    <row r="128" spans="1:8" s="62" customFormat="1" ht="24.95" customHeight="1">
      <c r="A128" s="96"/>
      <c r="B128" s="60"/>
    </row>
    <row r="129" spans="1:2" s="62" customFormat="1" ht="24.95" customHeight="1">
      <c r="A129" s="96"/>
      <c r="B129" s="60"/>
    </row>
    <row r="130" spans="1:2" s="62" customFormat="1" ht="24.95" customHeight="1">
      <c r="A130" s="96"/>
      <c r="B130" s="60"/>
    </row>
    <row r="131" spans="1:2" s="62" customFormat="1" ht="24.95" customHeight="1">
      <c r="A131" s="96"/>
      <c r="B131" s="60"/>
    </row>
    <row r="132" spans="1:2" s="62" customFormat="1" ht="24.95" customHeight="1">
      <c r="A132" s="96"/>
      <c r="B132" s="82"/>
    </row>
    <row r="133" spans="1:2" s="62" customFormat="1" ht="24.95" customHeight="1">
      <c r="A133" s="96"/>
      <c r="B133" s="82"/>
    </row>
    <row r="134" spans="1:2" s="62" customFormat="1" ht="24.95" customHeight="1">
      <c r="A134" s="96"/>
      <c r="B134" s="82"/>
    </row>
    <row r="135" spans="1:2" s="62" customFormat="1" ht="24.95" customHeight="1">
      <c r="A135" s="96"/>
      <c r="B135" s="82"/>
    </row>
    <row r="136" spans="1:2" s="62" customFormat="1" ht="24.95" customHeight="1">
      <c r="A136" s="96"/>
      <c r="B136" s="60"/>
    </row>
    <row r="137" spans="1:2" s="62" customFormat="1" ht="24.95" customHeight="1">
      <c r="A137" s="96"/>
      <c r="B137" s="82"/>
    </row>
    <row r="138" spans="1:2" s="62" customFormat="1" ht="24.95" customHeight="1">
      <c r="A138" s="96"/>
      <c r="B138" s="82"/>
    </row>
    <row r="139" spans="1:2" s="62" customFormat="1" ht="24.95" customHeight="1">
      <c r="A139" s="96"/>
      <c r="B139" s="82"/>
    </row>
    <row r="140" spans="1:2" s="62" customFormat="1" ht="24.95" customHeight="1">
      <c r="A140" s="96"/>
      <c r="B140" s="82"/>
    </row>
    <row r="141" spans="1:2" s="62" customFormat="1" ht="24.95" customHeight="1">
      <c r="A141" s="96"/>
      <c r="B141" s="82"/>
    </row>
    <row r="142" spans="1:2" s="62" customFormat="1" ht="24.95" customHeight="1">
      <c r="A142" s="96"/>
      <c r="B142" s="60"/>
    </row>
    <row r="143" spans="1:2" s="62" customFormat="1" ht="24.95" customHeight="1">
      <c r="A143" s="96"/>
      <c r="B143" s="60"/>
    </row>
    <row r="144" spans="1:2" s="62" customFormat="1" ht="24.95" customHeight="1">
      <c r="A144" s="96"/>
      <c r="B144" s="82"/>
    </row>
    <row r="145" spans="1:2" s="62" customFormat="1" ht="24.95" customHeight="1">
      <c r="A145" s="96"/>
      <c r="B145" s="82"/>
    </row>
    <row r="146" spans="1:2" s="62" customFormat="1" ht="24.95" customHeight="1">
      <c r="A146" s="96"/>
      <c r="B146" s="82"/>
    </row>
    <row r="147" spans="1:2" s="62" customFormat="1" ht="24.95" customHeight="1">
      <c r="A147" s="96"/>
      <c r="B147" s="82"/>
    </row>
    <row r="148" spans="1:2" s="62" customFormat="1" ht="24.95" customHeight="1">
      <c r="A148" s="96"/>
      <c r="B148" s="82"/>
    </row>
    <row r="149" spans="1:2" s="62" customFormat="1" ht="24.95" customHeight="1">
      <c r="A149" s="96"/>
      <c r="B149" s="82"/>
    </row>
    <row r="150" spans="1:2" s="62" customFormat="1" ht="24.95" customHeight="1">
      <c r="A150" s="96"/>
      <c r="B150" s="82"/>
    </row>
    <row r="151" spans="1:2" s="62" customFormat="1" ht="24.95" customHeight="1">
      <c r="A151" s="96"/>
      <c r="B151" s="82"/>
    </row>
    <row r="152" spans="1:2" s="62" customFormat="1" ht="24.95" customHeight="1">
      <c r="A152" s="96"/>
      <c r="B152" s="82"/>
    </row>
    <row r="153" spans="1:2" s="62" customFormat="1" ht="24.95" customHeight="1">
      <c r="A153" s="96"/>
      <c r="B153" s="82"/>
    </row>
    <row r="154" spans="1:2" s="62" customFormat="1" ht="24.95" customHeight="1">
      <c r="A154" s="96"/>
      <c r="B154" s="82"/>
    </row>
    <row r="155" spans="1:2" s="62" customFormat="1" ht="24.95" customHeight="1">
      <c r="A155" s="96"/>
      <c r="B155" s="82"/>
    </row>
    <row r="156" spans="1:2" s="62" customFormat="1" ht="24.95" customHeight="1">
      <c r="A156" s="96"/>
      <c r="B156" s="82"/>
    </row>
    <row r="157" spans="1:2" s="62" customFormat="1" ht="24.95" customHeight="1">
      <c r="A157" s="96"/>
      <c r="B157" s="82"/>
    </row>
    <row r="158" spans="1:2" s="62" customFormat="1" ht="24.95" customHeight="1">
      <c r="A158" s="96"/>
      <c r="B158" s="82"/>
    </row>
    <row r="159" spans="1:2" s="62" customFormat="1" ht="24.95" customHeight="1">
      <c r="A159" s="96"/>
      <c r="B159" s="82"/>
    </row>
    <row r="160" spans="1:2" s="62" customFormat="1" ht="24.95" customHeight="1">
      <c r="A160" s="96"/>
      <c r="B160" s="60"/>
    </row>
    <row r="161" spans="1:2" s="62" customFormat="1" ht="24.95" customHeight="1">
      <c r="A161" s="96"/>
      <c r="B161" s="60"/>
    </row>
    <row r="162" spans="1:2" s="62" customFormat="1" ht="24.95" customHeight="1">
      <c r="A162" s="96"/>
      <c r="B162" s="82"/>
    </row>
    <row r="163" spans="1:2" s="62" customFormat="1" ht="24.95" customHeight="1">
      <c r="A163" s="96"/>
      <c r="B163" s="60"/>
    </row>
    <row r="164" spans="1:2" s="62" customFormat="1" ht="24.95" customHeight="1">
      <c r="A164" s="96"/>
      <c r="B164" s="60"/>
    </row>
    <row r="165" spans="1:2" s="62" customFormat="1" ht="24.95" customHeight="1">
      <c r="A165" s="96"/>
      <c r="B165" s="60"/>
    </row>
    <row r="166" spans="1:2" s="62" customFormat="1" ht="24.95" customHeight="1">
      <c r="A166" s="96"/>
      <c r="B166" s="60"/>
    </row>
    <row r="167" spans="1:2" s="62" customFormat="1" ht="24.95" customHeight="1">
      <c r="A167" s="96"/>
      <c r="B167" s="60"/>
    </row>
    <row r="168" spans="1:2" s="62" customFormat="1" ht="24.95" customHeight="1">
      <c r="A168" s="96"/>
      <c r="B168" s="60"/>
    </row>
    <row r="169" spans="1:2" s="62" customFormat="1" ht="24.95" customHeight="1">
      <c r="A169" s="96"/>
      <c r="B169" s="60"/>
    </row>
    <row r="170" spans="1:2" s="62" customFormat="1" ht="24.95" customHeight="1">
      <c r="A170" s="96"/>
      <c r="B170" s="60"/>
    </row>
    <row r="171" spans="1:2" s="62" customFormat="1" ht="24.95" customHeight="1">
      <c r="A171" s="96"/>
      <c r="B171" s="60"/>
    </row>
    <row r="172" spans="1:2" s="62" customFormat="1" ht="24.95" customHeight="1">
      <c r="A172" s="96"/>
      <c r="B172" s="60"/>
    </row>
    <row r="173" spans="1:2" s="62" customFormat="1" ht="24.95" customHeight="1">
      <c r="A173" s="96"/>
      <c r="B173" s="60"/>
    </row>
    <row r="174" spans="1:2" s="62" customFormat="1" ht="24.95" customHeight="1">
      <c r="A174" s="96"/>
      <c r="B174" s="60"/>
    </row>
    <row r="175" spans="1:2" s="62" customFormat="1" ht="24.95" customHeight="1">
      <c r="A175" s="96"/>
      <c r="B175" s="60"/>
    </row>
    <row r="176" spans="1:2" s="62" customFormat="1" ht="24.95" customHeight="1">
      <c r="A176" s="96"/>
      <c r="B176" s="60"/>
    </row>
    <row r="177" spans="1:2" s="62" customFormat="1" ht="24.95" customHeight="1">
      <c r="A177" s="96"/>
      <c r="B177" s="60"/>
    </row>
    <row r="178" spans="1:2" s="62" customFormat="1" ht="24.95" customHeight="1">
      <c r="A178" s="96"/>
      <c r="B178" s="60"/>
    </row>
    <row r="179" spans="1:2" s="62" customFormat="1" ht="24.95" customHeight="1">
      <c r="A179" s="96"/>
      <c r="B179" s="60"/>
    </row>
    <row r="180" spans="1:2" s="62" customFormat="1" ht="24.95" customHeight="1">
      <c r="A180" s="96"/>
      <c r="B180" s="60"/>
    </row>
    <row r="181" spans="1:2" s="62" customFormat="1" ht="24.95" customHeight="1">
      <c r="A181" s="96"/>
      <c r="B181" s="60"/>
    </row>
    <row r="182" spans="1:2" s="62" customFormat="1" ht="24.95" customHeight="1">
      <c r="A182" s="96"/>
      <c r="B182" s="60"/>
    </row>
    <row r="183" spans="1:2" s="62" customFormat="1" ht="24.95" customHeight="1">
      <c r="A183" s="96"/>
      <c r="B183" s="60"/>
    </row>
    <row r="184" spans="1:2" s="62" customFormat="1" ht="24.95" customHeight="1">
      <c r="A184" s="96"/>
      <c r="B184" s="60"/>
    </row>
    <row r="185" spans="1:2" s="62" customFormat="1" ht="24.95" customHeight="1">
      <c r="A185" s="96"/>
      <c r="B185" s="60"/>
    </row>
    <row r="186" spans="1:2" s="62" customFormat="1" ht="24.95" customHeight="1">
      <c r="A186" s="96"/>
      <c r="B186" s="60"/>
    </row>
    <row r="187" spans="1:2" s="62" customFormat="1" ht="24.95" customHeight="1">
      <c r="A187" s="96"/>
      <c r="B187" s="60"/>
    </row>
    <row r="188" spans="1:2" s="62" customFormat="1" ht="24.95" customHeight="1">
      <c r="A188" s="96"/>
      <c r="B188" s="60"/>
    </row>
    <row r="189" spans="1:2" s="62" customFormat="1" ht="24.95" customHeight="1">
      <c r="A189" s="96"/>
      <c r="B189" s="60"/>
    </row>
    <row r="190" spans="1:2" s="62" customFormat="1" ht="24.95" customHeight="1">
      <c r="A190" s="96"/>
      <c r="B190" s="60"/>
    </row>
    <row r="191" spans="1:2" s="62" customFormat="1" ht="24.95" customHeight="1">
      <c r="A191" s="96"/>
      <c r="B191" s="60"/>
    </row>
    <row r="192" spans="1:2" s="62" customFormat="1" ht="24.95" customHeight="1">
      <c r="A192" s="96"/>
      <c r="B192" s="60"/>
    </row>
    <row r="193" spans="1:2" s="62" customFormat="1" ht="24.95" customHeight="1">
      <c r="A193" s="96"/>
      <c r="B193" s="60"/>
    </row>
    <row r="194" spans="1:2" s="62" customFormat="1" ht="24.95" customHeight="1">
      <c r="A194" s="96"/>
      <c r="B194" s="60"/>
    </row>
    <row r="195" spans="1:2" s="62" customFormat="1" ht="24.95" customHeight="1">
      <c r="A195" s="96"/>
      <c r="B195" s="60"/>
    </row>
    <row r="196" spans="1:2" s="62" customFormat="1" ht="24.95" customHeight="1">
      <c r="A196" s="96"/>
      <c r="B196" s="60"/>
    </row>
    <row r="197" spans="1:2" s="62" customFormat="1" ht="24.95" customHeight="1">
      <c r="A197" s="96"/>
      <c r="B197" s="60"/>
    </row>
    <row r="198" spans="1:2" s="62" customFormat="1" ht="24.95" customHeight="1">
      <c r="A198" s="96"/>
      <c r="B198" s="60"/>
    </row>
    <row r="199" spans="1:2" s="62" customFormat="1" ht="24.95" customHeight="1">
      <c r="A199" s="96"/>
      <c r="B199" s="60"/>
    </row>
    <row r="200" spans="1:2" s="62" customFormat="1" ht="24.95" customHeight="1">
      <c r="A200" s="96"/>
      <c r="B200" s="60"/>
    </row>
    <row r="201" spans="1:2" s="62" customFormat="1" ht="24.95" customHeight="1">
      <c r="A201" s="96"/>
      <c r="B201" s="60"/>
    </row>
    <row r="202" spans="1:2" s="62" customFormat="1" ht="24.95" customHeight="1">
      <c r="A202" s="96"/>
      <c r="B202" s="60"/>
    </row>
    <row r="203" spans="1:2" s="62" customFormat="1" ht="24.95" customHeight="1">
      <c r="A203" s="96"/>
      <c r="B203" s="60"/>
    </row>
    <row r="204" spans="1:2" s="62" customFormat="1" ht="24.95" customHeight="1">
      <c r="A204" s="96"/>
      <c r="B204" s="60"/>
    </row>
    <row r="205" spans="1:2" s="62" customFormat="1" ht="24.95" customHeight="1">
      <c r="A205" s="96"/>
      <c r="B205" s="60"/>
    </row>
    <row r="206" spans="1:2" s="62" customFormat="1" ht="24.95" customHeight="1">
      <c r="A206" s="96"/>
      <c r="B206" s="60"/>
    </row>
    <row r="207" spans="1:2" s="62" customFormat="1" ht="24.95" customHeight="1">
      <c r="A207" s="96"/>
      <c r="B207" s="60"/>
    </row>
    <row r="208" spans="1:2" s="62" customFormat="1" ht="24.95" customHeight="1">
      <c r="A208" s="96"/>
      <c r="B208" s="60"/>
    </row>
    <row r="209" spans="1:2" s="62" customFormat="1" ht="24.95" customHeight="1">
      <c r="A209" s="96"/>
      <c r="B209" s="60"/>
    </row>
    <row r="210" spans="1:2" s="62" customFormat="1" ht="24.95" customHeight="1">
      <c r="A210" s="96"/>
      <c r="B210" s="60"/>
    </row>
    <row r="211" spans="1:2" s="62" customFormat="1" ht="24.95" customHeight="1">
      <c r="A211" s="96"/>
      <c r="B211" s="60"/>
    </row>
    <row r="212" spans="1:2" s="62" customFormat="1" ht="24.95" customHeight="1">
      <c r="A212" s="96"/>
      <c r="B212" s="60"/>
    </row>
    <row r="213" spans="1:2" s="62" customFormat="1" ht="24.95" customHeight="1">
      <c r="A213" s="96"/>
      <c r="B213" s="60"/>
    </row>
    <row r="214" spans="1:2" s="62" customFormat="1" ht="24.95" customHeight="1">
      <c r="A214" s="96"/>
      <c r="B214" s="60"/>
    </row>
    <row r="215" spans="1:2" s="62" customFormat="1" ht="24.95" customHeight="1">
      <c r="A215" s="96"/>
      <c r="B215" s="60"/>
    </row>
    <row r="216" spans="1:2" s="62" customFormat="1" ht="24.95" customHeight="1">
      <c r="A216" s="96"/>
      <c r="B216" s="60"/>
    </row>
    <row r="217" spans="1:2" s="62" customFormat="1" ht="24.95" customHeight="1">
      <c r="A217" s="96"/>
      <c r="B217" s="60"/>
    </row>
    <row r="218" spans="1:2" s="62" customFormat="1" ht="24.95" customHeight="1">
      <c r="A218" s="96"/>
      <c r="B218" s="60"/>
    </row>
    <row r="219" spans="1:2" s="62" customFormat="1" ht="24.95" customHeight="1">
      <c r="A219" s="96"/>
      <c r="B219" s="60"/>
    </row>
    <row r="220" spans="1:2" s="62" customFormat="1" ht="24.95" customHeight="1">
      <c r="A220" s="96"/>
      <c r="B220" s="60"/>
    </row>
    <row r="221" spans="1:2" s="62" customFormat="1" ht="24.95" customHeight="1">
      <c r="A221" s="96"/>
      <c r="B221" s="60"/>
    </row>
    <row r="222" spans="1:2" s="62" customFormat="1" ht="24.95" customHeight="1">
      <c r="A222" s="96"/>
      <c r="B222" s="60"/>
    </row>
    <row r="223" spans="1:2" s="62" customFormat="1" ht="24.95" customHeight="1">
      <c r="A223" s="96"/>
      <c r="B223" s="60"/>
    </row>
    <row r="224" spans="1:2" s="62" customFormat="1" ht="24.95" customHeight="1">
      <c r="A224" s="96"/>
      <c r="B224" s="60"/>
    </row>
    <row r="225" spans="1:2" s="62" customFormat="1" ht="24.95" customHeight="1">
      <c r="A225" s="96"/>
      <c r="B225" s="60"/>
    </row>
    <row r="226" spans="1:2" s="62" customFormat="1" ht="24.95" customHeight="1">
      <c r="A226" s="96"/>
      <c r="B226" s="60"/>
    </row>
    <row r="227" spans="1:2" s="62" customFormat="1" ht="24.95" customHeight="1">
      <c r="A227" s="96"/>
      <c r="B227" s="82"/>
    </row>
    <row r="228" spans="1:2" s="62" customFormat="1" ht="24.95" customHeight="1">
      <c r="A228" s="96"/>
      <c r="B228" s="60"/>
    </row>
    <row r="229" spans="1:2" s="62" customFormat="1" ht="24.95" customHeight="1">
      <c r="A229" s="96"/>
      <c r="B229" s="60"/>
    </row>
    <row r="230" spans="1:2" s="62" customFormat="1" ht="24.95" customHeight="1">
      <c r="A230" s="96"/>
      <c r="B230" s="60"/>
    </row>
    <row r="231" spans="1:2" s="62" customFormat="1" ht="24.95" customHeight="1">
      <c r="A231" s="96"/>
      <c r="B231" s="60"/>
    </row>
    <row r="232" spans="1:2" s="62" customFormat="1" ht="24.95" customHeight="1">
      <c r="A232" s="96"/>
      <c r="B232" s="60"/>
    </row>
    <row r="233" spans="1:2" s="62" customFormat="1" ht="24.95" customHeight="1">
      <c r="A233" s="96"/>
      <c r="B233" s="60"/>
    </row>
    <row r="234" spans="1:2" s="62" customFormat="1" ht="24.95" customHeight="1">
      <c r="A234" s="96"/>
      <c r="B234" s="60"/>
    </row>
    <row r="235" spans="1:2" s="62" customFormat="1" ht="24.95" customHeight="1">
      <c r="A235" s="96"/>
      <c r="B235" s="60"/>
    </row>
    <row r="236" spans="1:2" s="62" customFormat="1" ht="24.95" customHeight="1">
      <c r="A236" s="96"/>
      <c r="B236" s="82"/>
    </row>
    <row r="237" spans="1:2" s="62" customFormat="1" ht="24.95" customHeight="1">
      <c r="A237" s="96"/>
      <c r="B237" s="60"/>
    </row>
    <row r="238" spans="1:2" s="62" customFormat="1" ht="24.95" customHeight="1">
      <c r="A238" s="96"/>
      <c r="B238" s="82"/>
    </row>
    <row r="239" spans="1:2" s="62" customFormat="1" ht="24.95" customHeight="1">
      <c r="A239" s="96"/>
      <c r="B239" s="82"/>
    </row>
    <row r="240" spans="1:2" s="62" customFormat="1" ht="24.95" customHeight="1">
      <c r="A240" s="96"/>
      <c r="B240" s="82"/>
    </row>
    <row r="241" spans="1:2" s="62" customFormat="1" ht="24.95" customHeight="1">
      <c r="A241" s="96"/>
      <c r="B241" s="82"/>
    </row>
    <row r="242" spans="1:2" s="62" customFormat="1" ht="24.95" customHeight="1">
      <c r="A242" s="96"/>
      <c r="B242" s="82"/>
    </row>
    <row r="243" spans="1:2" s="62" customFormat="1" ht="24.95" customHeight="1">
      <c r="A243" s="96"/>
      <c r="B243" s="82"/>
    </row>
    <row r="244" spans="1:2" s="62" customFormat="1" ht="24.95" customHeight="1">
      <c r="A244" s="96"/>
      <c r="B244" s="60"/>
    </row>
    <row r="245" spans="1:2" s="62" customFormat="1" ht="24.95" customHeight="1">
      <c r="A245" s="96"/>
      <c r="B245" s="60"/>
    </row>
    <row r="246" spans="1:2" s="62" customFormat="1" ht="24.95" customHeight="1">
      <c r="A246" s="96"/>
      <c r="B246" s="60"/>
    </row>
    <row r="247" spans="1:2" s="62" customFormat="1" ht="24.95" customHeight="1">
      <c r="A247" s="96"/>
      <c r="B247" s="60"/>
    </row>
    <row r="248" spans="1:2" s="62" customFormat="1" ht="24.95" customHeight="1">
      <c r="A248" s="96"/>
      <c r="B248" s="60"/>
    </row>
    <row r="249" spans="1:2" s="62" customFormat="1" ht="24.95" customHeight="1">
      <c r="A249" s="96"/>
      <c r="B249" s="60"/>
    </row>
    <row r="250" spans="1:2" s="62" customFormat="1" ht="24.95" customHeight="1">
      <c r="A250" s="96"/>
      <c r="B250" s="60"/>
    </row>
    <row r="251" spans="1:2" s="62" customFormat="1" ht="24.95" customHeight="1">
      <c r="A251" s="96"/>
      <c r="B251" s="61"/>
    </row>
    <row r="252" spans="1:2" s="62" customFormat="1" ht="24.95" customHeight="1">
      <c r="A252" s="96"/>
      <c r="B252" s="61"/>
    </row>
    <row r="253" spans="1:2" s="62" customFormat="1" ht="24.95" customHeight="1">
      <c r="A253" s="96"/>
      <c r="B253" s="61"/>
    </row>
    <row r="254" spans="1:2" s="62" customFormat="1" ht="24.95" customHeight="1">
      <c r="A254" s="96"/>
      <c r="B254" s="61"/>
    </row>
    <row r="255" spans="1:2" s="62" customFormat="1" ht="24.95" customHeight="1">
      <c r="A255" s="96"/>
      <c r="B255" s="61"/>
    </row>
    <row r="256" spans="1:2" s="62" customFormat="1" ht="24.95" customHeight="1">
      <c r="A256" s="96"/>
      <c r="B256" s="61"/>
    </row>
    <row r="257" spans="1:2" s="62" customFormat="1" ht="24.95" customHeight="1">
      <c r="A257" s="96"/>
      <c r="B257" s="61"/>
    </row>
    <row r="258" spans="1:2" s="62" customFormat="1" ht="24.95" customHeight="1">
      <c r="A258" s="96"/>
      <c r="B258" s="61"/>
    </row>
    <row r="259" spans="1:2" s="62" customFormat="1" ht="24.95" customHeight="1">
      <c r="A259" s="96"/>
      <c r="B259" s="61"/>
    </row>
    <row r="260" spans="1:2" s="62" customFormat="1" ht="24.95" customHeight="1">
      <c r="A260" s="96"/>
      <c r="B260" s="61"/>
    </row>
    <row r="261" spans="1:2" s="62" customFormat="1" ht="24.95" customHeight="1">
      <c r="A261" s="96"/>
      <c r="B261" s="61"/>
    </row>
    <row r="262" spans="1:2" s="62" customFormat="1" ht="24.95" customHeight="1">
      <c r="A262" s="96"/>
      <c r="B262" s="61"/>
    </row>
    <row r="263" spans="1:2" s="62" customFormat="1" ht="24.95" customHeight="1">
      <c r="A263" s="96"/>
      <c r="B263" s="61"/>
    </row>
  </sheetData>
  <sheetProtection algorithmName="SHA-512" hashValue="3unXmqHXovDpQbxbuh8cbQ3g/hrnmv0Irec8YH+Ac1Eti4dPRdXkytwc3TqyZBN1mxoNokLpY5nqrr7TZvUCbg==" saltValue="zKBxBP6NUjlRArfRnaNTkg==" spinCount="100000" sheet="1" objects="1" scenarios="1" formatColumns="0" formatRows="0" autoFilter="0"/>
  <mergeCells count="58">
    <mergeCell ref="C84:E84"/>
    <mergeCell ref="D86:I86"/>
    <mergeCell ref="C87:I94"/>
    <mergeCell ref="C95:F95"/>
    <mergeCell ref="C75:E75"/>
    <mergeCell ref="D57:E58"/>
    <mergeCell ref="D78:E79"/>
    <mergeCell ref="D80:E80"/>
    <mergeCell ref="D81:E81"/>
    <mergeCell ref="D70:E70"/>
    <mergeCell ref="D71:E71"/>
    <mergeCell ref="D72:E72"/>
    <mergeCell ref="D73:E73"/>
    <mergeCell ref="D74:E74"/>
    <mergeCell ref="D60:E60"/>
    <mergeCell ref="D61:E61"/>
    <mergeCell ref="D62:E62"/>
    <mergeCell ref="D63:E63"/>
    <mergeCell ref="D64:E64"/>
    <mergeCell ref="D65:E65"/>
    <mergeCell ref="D66:E66"/>
    <mergeCell ref="C17:D17"/>
    <mergeCell ref="C18:D18"/>
    <mergeCell ref="C19:D19"/>
    <mergeCell ref="C20:D20"/>
    <mergeCell ref="C21:D21"/>
    <mergeCell ref="C57:C58"/>
    <mergeCell ref="D59:E59"/>
    <mergeCell ref="D6:I6"/>
    <mergeCell ref="C7:I10"/>
    <mergeCell ref="C36:I37"/>
    <mergeCell ref="D39:I39"/>
    <mergeCell ref="C40:I48"/>
    <mergeCell ref="C13:D13"/>
    <mergeCell ref="C23:G25"/>
    <mergeCell ref="C26:G26"/>
    <mergeCell ref="D31:I31"/>
    <mergeCell ref="C32:I33"/>
    <mergeCell ref="C22:D22"/>
    <mergeCell ref="C14:D14"/>
    <mergeCell ref="C15:D15"/>
    <mergeCell ref="C16:D16"/>
    <mergeCell ref="C124:D124"/>
    <mergeCell ref="C110:D110"/>
    <mergeCell ref="D82:E82"/>
    <mergeCell ref="D83:E83"/>
    <mergeCell ref="L11:M11"/>
    <mergeCell ref="D11:I11"/>
    <mergeCell ref="C12:I12"/>
    <mergeCell ref="D35:I35"/>
    <mergeCell ref="D67:E67"/>
    <mergeCell ref="D68:E68"/>
    <mergeCell ref="D69:E69"/>
    <mergeCell ref="C77:F77"/>
    <mergeCell ref="C78:C79"/>
    <mergeCell ref="D49:I49"/>
    <mergeCell ref="C50:I55"/>
    <mergeCell ref="C56:F56"/>
  </mergeCells>
  <hyperlinks>
    <hyperlink ref="E3" location="'Ativos e desempenho'!C6" display="GRI EU6" xr:uid="{F5C43040-BDD8-45BB-9918-8E6F444D61E8}"/>
    <hyperlink ref="F3" location="'Ativos e desempenho'!C11" display="GRI EU11" xr:uid="{424BC349-0A49-4D78-ABDE-D3C4B5D84817}"/>
    <hyperlink ref="G3" location="'Ativos e desempenho'!C31" display="GRI 11.7.4" xr:uid="{E7F2CA6A-8DC6-4592-9325-0F28DE528209}"/>
    <hyperlink ref="H3" location="'Ativos e desempenho'!C35" display="GRI 11.7.5" xr:uid="{5BABCD74-F01B-4B0C-B77F-207C281A7BC2}"/>
    <hyperlink ref="I3" location="'Ativos e desempenho'!C39" display="SASB EM-EP-420a.1" xr:uid="{D54A5BCE-86E2-4CFA-B597-6F02BCB75664}"/>
    <hyperlink ref="E4" location="'Ativos e desempenho'!C49" display="GRI EU1" xr:uid="{0AC498B9-65F0-43D9-827D-3E14D87420B9}"/>
    <hyperlink ref="F4" location="'Ativos e desempenho'!C86" display="GRI EU2" xr:uid="{7BFE69D3-A9C9-4E6E-B939-037FC5FDC8B3}"/>
  </hyperlinks>
  <pageMargins left="0.511811024" right="0.511811024" top="0.78740157499999996" bottom="0.78740157499999996" header="0.31496062000000002" footer="0.31496062000000002"/>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68180-7019-4DA7-839D-EB6655688036}">
  <sheetPr>
    <tabColor rgb="FF7F5A00"/>
  </sheetPr>
  <dimension ref="A1:AT253"/>
  <sheetViews>
    <sheetView showGridLines="0" showRowColHeaders="0" zoomScaleNormal="100" workbookViewId="0">
      <pane xSplit="1" ySplit="2" topLeftCell="B3" activePane="bottomRight" state="frozen"/>
      <selection activeCell="C3" sqref="C3"/>
      <selection pane="topRight" activeCell="C3" sqref="C3"/>
      <selection pane="bottomLeft" activeCell="C3" sqref="C3"/>
      <selection pane="bottomRight"/>
    </sheetView>
  </sheetViews>
  <sheetFormatPr defaultColWidth="0" defaultRowHeight="12.75"/>
  <cols>
    <col min="1" max="1" width="33.7109375" style="96" customWidth="1"/>
    <col min="2" max="2" width="3.7109375" style="61" customWidth="1"/>
    <col min="3" max="9" width="20.85546875" style="62" customWidth="1"/>
    <col min="10" max="11" width="24" style="62" customWidth="1"/>
    <col min="12" max="12" width="14.140625" style="62" customWidth="1"/>
    <col min="13" max="13" width="7.42578125" style="62" customWidth="1"/>
    <col min="14" max="21" width="14.140625" style="62" hidden="1" customWidth="1"/>
    <col min="22" max="23" width="30" style="62" hidden="1" customWidth="1"/>
    <col min="24" max="33" width="18.140625" style="62" hidden="1" customWidth="1"/>
    <col min="34" max="16384" width="0" style="62" hidden="1"/>
  </cols>
  <sheetData>
    <row r="1" spans="1:46" ht="24.95" customHeight="1">
      <c r="A1" s="142"/>
      <c r="B1" s="58"/>
      <c r="C1" s="58"/>
      <c r="D1" s="58"/>
      <c r="E1" s="59"/>
      <c r="F1" s="60"/>
      <c r="G1" s="60"/>
      <c r="H1" s="60"/>
      <c r="I1" s="60"/>
      <c r="J1" s="95"/>
      <c r="K1" s="95"/>
      <c r="L1" s="102"/>
      <c r="M1" s="95"/>
      <c r="O1" s="63"/>
      <c r="P1" s="63"/>
      <c r="Q1" s="63"/>
      <c r="R1" s="63"/>
      <c r="S1" s="63"/>
      <c r="T1" s="63"/>
      <c r="U1" s="64"/>
      <c r="V1" s="65"/>
      <c r="W1" s="65"/>
      <c r="X1" s="65"/>
      <c r="Y1" s="65"/>
      <c r="Z1" s="66"/>
      <c r="AA1" s="65"/>
      <c r="AB1" s="65"/>
      <c r="AC1" s="65"/>
      <c r="AD1" s="65"/>
      <c r="AE1" s="65"/>
      <c r="AF1" s="65"/>
      <c r="AG1" s="65"/>
      <c r="AH1" s="65"/>
      <c r="AI1" s="65"/>
      <c r="AJ1" s="65"/>
      <c r="AK1" s="65"/>
      <c r="AL1" s="65"/>
      <c r="AM1" s="65"/>
      <c r="AN1" s="65"/>
      <c r="AO1" s="66"/>
      <c r="AP1" s="65"/>
      <c r="AQ1" s="65"/>
      <c r="AR1" s="65"/>
      <c r="AS1" s="65"/>
    </row>
    <row r="2" spans="1:46" ht="24.95" customHeight="1">
      <c r="B2" s="60"/>
      <c r="C2" s="102"/>
      <c r="D2" s="95"/>
      <c r="E2" s="95"/>
      <c r="F2" s="95"/>
      <c r="G2" s="95"/>
      <c r="H2" s="95"/>
      <c r="I2" s="95"/>
      <c r="J2" s="95"/>
      <c r="K2" s="95"/>
      <c r="L2" s="102"/>
      <c r="M2" s="95"/>
      <c r="O2" s="63"/>
      <c r="P2" s="63"/>
      <c r="Q2" s="63"/>
      <c r="R2" s="63"/>
      <c r="S2" s="63"/>
      <c r="T2" s="63"/>
      <c r="U2" s="64"/>
      <c r="V2" s="65"/>
      <c r="W2" s="65"/>
      <c r="X2" s="65"/>
      <c r="Y2" s="65"/>
      <c r="Z2" s="66"/>
      <c r="AA2" s="65"/>
      <c r="AB2" s="65"/>
      <c r="AC2" s="65"/>
      <c r="AD2" s="65"/>
      <c r="AE2" s="65"/>
      <c r="AF2" s="65"/>
      <c r="AG2" s="65"/>
      <c r="AH2" s="65"/>
      <c r="AI2" s="65"/>
      <c r="AJ2" s="65"/>
      <c r="AK2" s="65"/>
      <c r="AL2" s="65"/>
      <c r="AM2" s="65"/>
      <c r="AN2" s="65"/>
      <c r="AO2" s="66"/>
      <c r="AP2" s="65"/>
      <c r="AQ2" s="65"/>
      <c r="AR2" s="65"/>
      <c r="AS2" s="65"/>
    </row>
    <row r="3" spans="1:46" ht="24.95" customHeight="1">
      <c r="B3" s="60"/>
      <c r="C3" s="609" t="str">
        <f>Índice!B141</f>
        <v>INDICADORES PRÓPRIOS</v>
      </c>
      <c r="D3" s="95"/>
      <c r="E3" s="95"/>
      <c r="F3" s="95"/>
      <c r="G3" s="95"/>
      <c r="H3" s="95"/>
      <c r="I3" s="95"/>
      <c r="J3" s="95"/>
      <c r="K3" s="95"/>
      <c r="L3" s="102"/>
      <c r="M3" s="95"/>
      <c r="O3" s="63"/>
      <c r="P3" s="63"/>
      <c r="Q3" s="63"/>
      <c r="R3" s="63"/>
      <c r="S3" s="63"/>
      <c r="T3" s="63"/>
      <c r="U3" s="64"/>
      <c r="V3" s="65"/>
      <c r="W3" s="65"/>
      <c r="X3" s="65"/>
      <c r="Y3" s="65"/>
      <c r="Z3" s="66"/>
      <c r="AA3" s="65"/>
      <c r="AB3" s="65"/>
      <c r="AC3" s="65"/>
      <c r="AD3" s="65"/>
      <c r="AE3" s="65"/>
      <c r="AF3" s="65"/>
      <c r="AG3" s="65"/>
      <c r="AH3" s="65"/>
      <c r="AI3" s="65"/>
      <c r="AJ3" s="65"/>
      <c r="AK3" s="65"/>
      <c r="AL3" s="65"/>
      <c r="AM3" s="65"/>
      <c r="AN3" s="65"/>
      <c r="AO3" s="66"/>
      <c r="AP3" s="65"/>
      <c r="AQ3" s="65"/>
      <c r="AR3" s="65"/>
      <c r="AS3" s="65"/>
    </row>
    <row r="4" spans="1:46" ht="24.95" customHeight="1">
      <c r="B4" s="60"/>
      <c r="C4" s="118" t="str">
        <f>Índice!C141</f>
        <v>Contribuições socioambientais</v>
      </c>
      <c r="D4" s="95"/>
      <c r="E4" s="95"/>
      <c r="F4" s="95"/>
      <c r="G4" s="95"/>
      <c r="H4" s="95"/>
      <c r="I4" s="95"/>
      <c r="J4" s="95"/>
      <c r="K4" s="95"/>
      <c r="L4" s="102"/>
      <c r="M4" s="95"/>
      <c r="O4" s="63"/>
      <c r="P4" s="63"/>
      <c r="Q4" s="63"/>
      <c r="R4" s="63"/>
      <c r="S4" s="63"/>
      <c r="T4" s="63"/>
      <c r="U4" s="64"/>
      <c r="V4" s="65"/>
      <c r="W4" s="65"/>
      <c r="X4" s="65"/>
      <c r="Y4" s="65"/>
      <c r="Z4" s="66"/>
      <c r="AA4" s="65"/>
      <c r="AB4" s="65"/>
      <c r="AC4" s="65"/>
      <c r="AD4" s="65"/>
      <c r="AE4" s="65"/>
      <c r="AF4" s="65"/>
      <c r="AG4" s="65"/>
      <c r="AH4" s="65"/>
      <c r="AI4" s="65"/>
      <c r="AJ4" s="65"/>
      <c r="AK4" s="65"/>
      <c r="AL4" s="65"/>
      <c r="AM4" s="65"/>
      <c r="AN4" s="65"/>
      <c r="AO4" s="66"/>
      <c r="AP4" s="65"/>
      <c r="AQ4" s="65"/>
      <c r="AR4" s="65"/>
      <c r="AS4" s="65"/>
    </row>
    <row r="5" spans="1:46" ht="24.95" customHeight="1">
      <c r="A5" s="94"/>
      <c r="B5" s="76"/>
      <c r="C5" s="611"/>
      <c r="D5" s="121"/>
      <c r="E5" s="121"/>
      <c r="F5" s="121"/>
      <c r="G5" s="121"/>
      <c r="H5" s="121"/>
      <c r="I5" s="121"/>
      <c r="J5" s="121"/>
      <c r="K5" s="121"/>
      <c r="L5" s="611"/>
      <c r="M5" s="121"/>
      <c r="N5" s="68"/>
      <c r="O5" s="69"/>
      <c r="P5" s="69"/>
      <c r="Q5" s="69"/>
      <c r="R5" s="69"/>
      <c r="S5" s="69"/>
      <c r="T5" s="69"/>
      <c r="U5" s="70"/>
      <c r="V5" s="71"/>
      <c r="W5" s="71"/>
      <c r="X5" s="71"/>
      <c r="Y5" s="71"/>
      <c r="Z5" s="72"/>
      <c r="AA5" s="71"/>
      <c r="AB5" s="71"/>
      <c r="AC5" s="71"/>
      <c r="AD5" s="71"/>
      <c r="AE5" s="71"/>
      <c r="AF5" s="71"/>
      <c r="AG5" s="71"/>
      <c r="AH5" s="71"/>
      <c r="AI5" s="71"/>
      <c r="AJ5" s="71"/>
      <c r="AK5" s="71"/>
      <c r="AL5" s="71"/>
      <c r="AM5" s="71"/>
      <c r="AN5" s="71"/>
      <c r="AO5" s="66"/>
      <c r="AP5" s="65"/>
      <c r="AQ5" s="65"/>
      <c r="AR5" s="65"/>
      <c r="AS5" s="65"/>
    </row>
    <row r="6" spans="1:46" ht="24.95" customHeight="1">
      <c r="A6" s="94"/>
      <c r="B6" s="76"/>
      <c r="C6" s="610" t="str">
        <f>Índice!D141</f>
        <v>Indicador Próprio</v>
      </c>
      <c r="D6" s="931" t="str">
        <f>Índice!E141</f>
        <v>Compensação ambiental</v>
      </c>
      <c r="E6" s="932"/>
      <c r="F6" s="932"/>
      <c r="G6" s="932"/>
      <c r="H6" s="932"/>
      <c r="I6" s="932"/>
      <c r="J6" s="121"/>
      <c r="K6" s="121"/>
      <c r="L6" s="121"/>
      <c r="M6" s="121"/>
      <c r="N6" s="68"/>
      <c r="O6" s="69"/>
      <c r="P6" s="69"/>
      <c r="Q6" s="69"/>
      <c r="R6" s="69"/>
      <c r="S6" s="69"/>
      <c r="T6" s="69"/>
      <c r="U6" s="70"/>
      <c r="V6" s="71"/>
      <c r="W6" s="71"/>
      <c r="X6" s="71"/>
      <c r="Y6" s="71"/>
      <c r="Z6" s="72"/>
      <c r="AA6" s="71"/>
      <c r="AB6" s="71"/>
      <c r="AC6" s="71"/>
      <c r="AD6" s="71"/>
      <c r="AE6" s="71"/>
      <c r="AF6" s="71"/>
      <c r="AG6" s="71"/>
      <c r="AH6" s="71"/>
      <c r="AI6" s="71"/>
      <c r="AJ6" s="71"/>
      <c r="AK6" s="71"/>
      <c r="AL6" s="71"/>
      <c r="AM6" s="71"/>
      <c r="AN6" s="71"/>
      <c r="AO6" s="66"/>
      <c r="AP6" s="65"/>
      <c r="AQ6" s="65"/>
      <c r="AR6" s="65"/>
      <c r="AS6" s="65"/>
      <c r="AT6" s="61"/>
    </row>
    <row r="7" spans="1:46" s="420" customFormat="1" ht="24.95" customHeight="1">
      <c r="C7" s="400" t="s">
        <v>407</v>
      </c>
    </row>
    <row r="8" spans="1:46" ht="24.95" customHeight="1" thickBot="1">
      <c r="A8" s="98"/>
      <c r="B8" s="76"/>
      <c r="C8" s="647" t="s">
        <v>956</v>
      </c>
      <c r="D8" s="648">
        <v>2017</v>
      </c>
      <c r="E8" s="648">
        <v>2018</v>
      </c>
      <c r="F8" s="648">
        <v>2019</v>
      </c>
      <c r="G8" s="648">
        <v>2020</v>
      </c>
      <c r="H8" s="648">
        <v>2021</v>
      </c>
      <c r="I8" s="648">
        <v>2022</v>
      </c>
      <c r="J8" s="648">
        <v>2023</v>
      </c>
      <c r="K8" s="649">
        <v>2024</v>
      </c>
      <c r="L8" s="85"/>
      <c r="M8" s="78"/>
      <c r="N8" s="79"/>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1"/>
    </row>
    <row r="9" spans="1:46" ht="24.95" customHeight="1">
      <c r="B9" s="76"/>
      <c r="C9" s="484" t="s">
        <v>408</v>
      </c>
      <c r="D9" s="339">
        <v>0</v>
      </c>
      <c r="E9" s="339">
        <v>0</v>
      </c>
      <c r="F9" s="339">
        <v>14806</v>
      </c>
      <c r="G9" s="339">
        <v>0</v>
      </c>
      <c r="H9" s="339">
        <v>2386388</v>
      </c>
      <c r="I9" s="339">
        <v>186733</v>
      </c>
      <c r="J9" s="339">
        <v>232046</v>
      </c>
      <c r="K9" s="340">
        <v>849792</v>
      </c>
      <c r="L9" s="85"/>
      <c r="M9" s="80"/>
      <c r="N9" s="79"/>
      <c r="O9" s="81"/>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1"/>
    </row>
    <row r="10" spans="1:46" ht="24.95" customHeight="1">
      <c r="B10" s="76"/>
      <c r="C10" s="484" t="s">
        <v>409</v>
      </c>
      <c r="D10" s="339">
        <v>0</v>
      </c>
      <c r="E10" s="339">
        <v>0</v>
      </c>
      <c r="F10" s="339">
        <v>0</v>
      </c>
      <c r="G10" s="339">
        <v>0</v>
      </c>
      <c r="H10" s="339">
        <v>0</v>
      </c>
      <c r="I10" s="339">
        <v>1100222</v>
      </c>
      <c r="J10" s="339">
        <v>0</v>
      </c>
      <c r="K10" s="340">
        <v>0</v>
      </c>
      <c r="L10" s="85"/>
      <c r="M10" s="80"/>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1"/>
    </row>
    <row r="11" spans="1:46" ht="24.95" customHeight="1">
      <c r="B11" s="76"/>
      <c r="C11" s="484" t="s">
        <v>410</v>
      </c>
      <c r="D11" s="339">
        <v>3217466</v>
      </c>
      <c r="E11" s="339">
        <v>0</v>
      </c>
      <c r="F11" s="339">
        <v>1100000</v>
      </c>
      <c r="G11" s="339">
        <v>1866148</v>
      </c>
      <c r="H11" s="339">
        <v>3252345</v>
      </c>
      <c r="I11" s="339">
        <v>2795089</v>
      </c>
      <c r="J11" s="339">
        <v>5177322</v>
      </c>
      <c r="K11" s="340">
        <v>5696190</v>
      </c>
      <c r="L11" s="85"/>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1"/>
    </row>
    <row r="12" spans="1:46" ht="24.95" customHeight="1">
      <c r="B12" s="76"/>
      <c r="C12" s="484" t="s">
        <v>411</v>
      </c>
      <c r="D12" s="339">
        <v>0</v>
      </c>
      <c r="E12" s="339">
        <v>0</v>
      </c>
      <c r="F12" s="339">
        <v>844897</v>
      </c>
      <c r="G12" s="339">
        <v>1267345</v>
      </c>
      <c r="H12" s="339">
        <v>0</v>
      </c>
      <c r="I12" s="339">
        <v>0</v>
      </c>
      <c r="J12" s="339">
        <v>0</v>
      </c>
      <c r="K12" s="340">
        <v>0</v>
      </c>
      <c r="L12" s="85"/>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1"/>
    </row>
    <row r="13" spans="1:46" ht="24.95" customHeight="1">
      <c r="B13" s="76"/>
      <c r="C13" s="484" t="s">
        <v>412</v>
      </c>
      <c r="D13" s="339">
        <v>0</v>
      </c>
      <c r="E13" s="339">
        <v>0</v>
      </c>
      <c r="F13" s="339">
        <v>0</v>
      </c>
      <c r="G13" s="339">
        <v>415897.78</v>
      </c>
      <c r="H13" s="339">
        <v>770897</v>
      </c>
      <c r="I13" s="339">
        <v>996624</v>
      </c>
      <c r="J13" s="339">
        <v>0</v>
      </c>
      <c r="K13" s="340">
        <v>4898817.55</v>
      </c>
      <c r="L13" s="85"/>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1"/>
    </row>
    <row r="14" spans="1:46" ht="24.95" customHeight="1">
      <c r="B14" s="76"/>
      <c r="C14" s="642" t="s">
        <v>62</v>
      </c>
      <c r="D14" s="640">
        <v>3217466</v>
      </c>
      <c r="E14" s="640">
        <v>0</v>
      </c>
      <c r="F14" s="640">
        <v>1959703</v>
      </c>
      <c r="G14" s="640">
        <v>3549390.78</v>
      </c>
      <c r="H14" s="640">
        <v>6409630</v>
      </c>
      <c r="I14" s="640">
        <v>5078668</v>
      </c>
      <c r="J14" s="640">
        <v>5409368</v>
      </c>
      <c r="K14" s="650">
        <v>11444799.550000001</v>
      </c>
      <c r="L14" s="85"/>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1"/>
    </row>
    <row r="15" spans="1:46" ht="24.95" customHeight="1">
      <c r="B15" s="76"/>
      <c r="C15" s="133"/>
      <c r="D15" s="133"/>
      <c r="E15" s="133"/>
      <c r="F15" s="133"/>
      <c r="G15" s="133"/>
      <c r="H15" s="133"/>
      <c r="I15" s="133"/>
      <c r="J15" s="133"/>
      <c r="K15" s="133"/>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1"/>
    </row>
    <row r="16" spans="1:46" ht="24.95" customHeight="1">
      <c r="B16" s="76"/>
      <c r="C16" s="63"/>
      <c r="D16" s="63"/>
      <c r="E16" s="63"/>
      <c r="F16" s="63"/>
      <c r="G16" s="63"/>
      <c r="H16" s="63"/>
      <c r="I16" s="63"/>
      <c r="J16" s="63"/>
      <c r="K16" s="63"/>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1"/>
    </row>
    <row r="17" spans="1:46" ht="24.95" customHeight="1">
      <c r="B17" s="76"/>
      <c r="C17" s="610" t="str">
        <f>Índice!D142</f>
        <v>Indicador Próprio</v>
      </c>
      <c r="D17" s="931" t="str">
        <f>Índice!E142</f>
        <v>Compras com fornecedores locais</v>
      </c>
      <c r="E17" s="932"/>
      <c r="F17" s="932"/>
      <c r="G17" s="932"/>
      <c r="H17" s="932"/>
      <c r="I17" s="932"/>
      <c r="J17" s="95"/>
      <c r="K17" s="95"/>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1"/>
    </row>
    <row r="18" spans="1:46" customFormat="1" ht="24.95" customHeight="1">
      <c r="A18" s="96"/>
      <c r="C18" s="400" t="s">
        <v>413</v>
      </c>
    </row>
    <row r="19" spans="1:46" ht="24.95" customHeight="1" thickBot="1">
      <c r="B19" s="76"/>
      <c r="C19" s="632" t="s">
        <v>956</v>
      </c>
      <c r="D19" s="633" t="s">
        <v>414</v>
      </c>
      <c r="E19" s="633">
        <v>2022</v>
      </c>
      <c r="F19" s="633">
        <v>2023</v>
      </c>
      <c r="G19" s="639">
        <v>2024</v>
      </c>
      <c r="N19" s="135"/>
      <c r="O19" s="79"/>
      <c r="P19" s="79"/>
      <c r="Q19" s="79"/>
      <c r="R19" s="79"/>
      <c r="S19" s="79"/>
      <c r="T19" s="79"/>
      <c r="U19" s="79"/>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1"/>
    </row>
    <row r="20" spans="1:46" ht="24.95" customHeight="1">
      <c r="B20" s="76"/>
      <c r="C20" s="195" t="s">
        <v>408</v>
      </c>
      <c r="D20" s="339">
        <v>66866846</v>
      </c>
      <c r="E20" s="339">
        <v>336379112</v>
      </c>
      <c r="F20" s="339">
        <v>258044046</v>
      </c>
      <c r="G20" s="340">
        <v>50030595</v>
      </c>
      <c r="J20" s="612"/>
      <c r="N20" s="68"/>
      <c r="O20" s="79"/>
      <c r="P20" s="79"/>
      <c r="Q20" s="79"/>
      <c r="R20" s="79"/>
      <c r="S20" s="79"/>
      <c r="T20" s="79"/>
      <c r="U20" s="79"/>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1"/>
    </row>
    <row r="21" spans="1:46" ht="24.95" customHeight="1">
      <c r="B21" s="76"/>
      <c r="C21" s="195" t="s">
        <v>409</v>
      </c>
      <c r="D21" s="339">
        <v>0</v>
      </c>
      <c r="E21" s="339">
        <v>0</v>
      </c>
      <c r="F21" s="339">
        <v>0</v>
      </c>
      <c r="G21" s="340">
        <v>13375641</v>
      </c>
      <c r="J21" s="612"/>
      <c r="N21" s="99"/>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1"/>
    </row>
    <row r="22" spans="1:46" ht="24.95" customHeight="1">
      <c r="B22" s="76"/>
      <c r="C22" s="195" t="s">
        <v>415</v>
      </c>
      <c r="D22" s="339">
        <v>45708130</v>
      </c>
      <c r="E22" s="339">
        <v>41299562</v>
      </c>
      <c r="F22" s="339">
        <v>16225579</v>
      </c>
      <c r="G22" s="340">
        <v>14809807</v>
      </c>
      <c r="J22" s="612"/>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1"/>
    </row>
    <row r="23" spans="1:46" ht="24.95" customHeight="1">
      <c r="B23" s="76"/>
      <c r="C23" s="195" t="s">
        <v>410</v>
      </c>
      <c r="D23" s="339">
        <v>238639939</v>
      </c>
      <c r="E23" s="339">
        <v>299230634</v>
      </c>
      <c r="F23" s="339">
        <v>30948606</v>
      </c>
      <c r="G23" s="340">
        <v>104051602</v>
      </c>
      <c r="J23" s="612"/>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1"/>
    </row>
    <row r="24" spans="1:46" ht="24.95" customHeight="1">
      <c r="B24" s="76"/>
      <c r="C24" s="195" t="s">
        <v>411</v>
      </c>
      <c r="D24" s="339">
        <v>841794</v>
      </c>
      <c r="E24" s="339">
        <v>2011556</v>
      </c>
      <c r="F24" s="339">
        <v>2387515</v>
      </c>
      <c r="G24" s="340">
        <v>1003104</v>
      </c>
      <c r="J24" s="612"/>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1"/>
    </row>
    <row r="25" spans="1:46" ht="24.95" customHeight="1">
      <c r="B25" s="60"/>
      <c r="C25" s="195" t="s">
        <v>412</v>
      </c>
      <c r="D25" s="339">
        <v>0</v>
      </c>
      <c r="E25" s="339">
        <v>0</v>
      </c>
      <c r="F25" s="339">
        <v>1866744</v>
      </c>
      <c r="G25" s="340">
        <v>23138020</v>
      </c>
      <c r="J25" s="612"/>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1"/>
    </row>
    <row r="26" spans="1:46" ht="24.95" customHeight="1">
      <c r="B26" s="60"/>
      <c r="C26" s="636" t="s">
        <v>62</v>
      </c>
      <c r="D26" s="640">
        <v>352056709</v>
      </c>
      <c r="E26" s="640">
        <v>678920864</v>
      </c>
      <c r="F26" s="640">
        <v>309472490</v>
      </c>
      <c r="G26" s="641">
        <v>206408769</v>
      </c>
      <c r="J26" s="612"/>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1"/>
    </row>
    <row r="27" spans="1:46" ht="24.95" customHeight="1">
      <c r="B27" s="60"/>
      <c r="C27" s="133"/>
      <c r="D27" s="133"/>
      <c r="E27" s="133"/>
      <c r="F27" s="133"/>
      <c r="G27" s="133"/>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1"/>
    </row>
    <row r="28" spans="1:46" ht="24.95" customHeight="1">
      <c r="B28" s="60"/>
      <c r="C28" s="63"/>
      <c r="D28" s="63"/>
      <c r="E28" s="63"/>
      <c r="F28" s="63"/>
      <c r="G28" s="63"/>
      <c r="H28" s="63"/>
      <c r="I28" s="63"/>
      <c r="J28" s="95"/>
      <c r="K28" s="95"/>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81"/>
      <c r="AP28" s="68"/>
      <c r="AQ28" s="68"/>
      <c r="AR28" s="68"/>
      <c r="AS28" s="68"/>
      <c r="AT28" s="61"/>
    </row>
    <row r="29" spans="1:46" ht="24.95" customHeight="1">
      <c r="B29" s="60"/>
      <c r="C29" s="610" t="str">
        <f>Índice!D143</f>
        <v>Indicador Próprio</v>
      </c>
      <c r="D29" s="931" t="str">
        <f>Índice!E143</f>
        <v>Condicionantes ambientais</v>
      </c>
      <c r="E29" s="932"/>
      <c r="F29" s="932"/>
      <c r="G29" s="932"/>
      <c r="H29" s="932"/>
      <c r="I29" s="932"/>
      <c r="J29" s="95"/>
      <c r="K29" s="95"/>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81"/>
      <c r="AP29" s="68"/>
      <c r="AQ29" s="68"/>
      <c r="AR29" s="68"/>
      <c r="AS29" s="68"/>
      <c r="AT29" s="61"/>
    </row>
    <row r="30" spans="1:46" ht="24.95" customHeight="1">
      <c r="B30" s="60"/>
      <c r="C30" s="400" t="s">
        <v>416</v>
      </c>
      <c r="D30" s="63"/>
      <c r="E30" s="63"/>
      <c r="F30" s="63"/>
      <c r="G30" s="63"/>
      <c r="H30" s="95"/>
      <c r="I30" s="95"/>
      <c r="J30" s="95"/>
      <c r="K30" s="95"/>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81"/>
      <c r="AP30" s="68"/>
      <c r="AQ30" s="68"/>
      <c r="AR30" s="68"/>
      <c r="AS30" s="68"/>
      <c r="AT30" s="61"/>
    </row>
    <row r="31" spans="1:46" ht="24.95" customHeight="1" thickBot="1">
      <c r="B31" s="82"/>
      <c r="C31" s="632" t="s">
        <v>957</v>
      </c>
      <c r="D31" s="633">
        <v>2022</v>
      </c>
      <c r="E31" s="633">
        <v>2023</v>
      </c>
      <c r="F31" s="639">
        <v>2024</v>
      </c>
      <c r="G31" s="61"/>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1"/>
    </row>
    <row r="32" spans="1:46" ht="24.95" customHeight="1">
      <c r="B32" s="60"/>
      <c r="C32" s="195" t="s">
        <v>410</v>
      </c>
      <c r="D32" s="339">
        <v>597343.93999999994</v>
      </c>
      <c r="E32" s="339">
        <v>998656.98</v>
      </c>
      <c r="F32" s="340">
        <v>374936.17</v>
      </c>
      <c r="G32" s="61"/>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1"/>
    </row>
    <row r="33" spans="1:42" ht="24.95" customHeight="1">
      <c r="B33" s="60"/>
      <c r="C33" s="636" t="s">
        <v>62</v>
      </c>
      <c r="D33" s="637">
        <v>597343.93999999994</v>
      </c>
      <c r="E33" s="637">
        <v>998656.98</v>
      </c>
      <c r="F33" s="638">
        <v>374936.17</v>
      </c>
      <c r="G33" s="61"/>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1"/>
    </row>
    <row r="34" spans="1:42" ht="24.95" customHeight="1">
      <c r="B34" s="60"/>
      <c r="C34" s="133"/>
      <c r="D34" s="133"/>
      <c r="E34" s="133"/>
      <c r="F34" s="133"/>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1"/>
    </row>
    <row r="35" spans="1:42" ht="24.95" customHeight="1">
      <c r="B35" s="60"/>
      <c r="C35" s="63"/>
      <c r="D35" s="63"/>
      <c r="E35" s="63"/>
      <c r="F35" s="63"/>
      <c r="G35" s="63"/>
      <c r="H35" s="63"/>
      <c r="I35" s="63"/>
      <c r="J35" s="95"/>
      <c r="K35" s="95"/>
      <c r="L35" s="95"/>
      <c r="M35" s="95"/>
      <c r="N35" s="124"/>
      <c r="O35" s="124"/>
      <c r="P35" s="124"/>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1"/>
    </row>
    <row r="36" spans="1:42" ht="24.95" customHeight="1">
      <c r="B36" s="60"/>
      <c r="C36" s="610" t="str">
        <f>Índice!D144</f>
        <v>Indicador Próprio</v>
      </c>
      <c r="D36" s="931" t="str">
        <f>Índice!E144</f>
        <v>Patrocínios (recursos próprios) e Projetos incentivados</v>
      </c>
      <c r="E36" s="932"/>
      <c r="F36" s="932"/>
      <c r="G36" s="932"/>
      <c r="H36" s="932"/>
      <c r="I36" s="932"/>
      <c r="J36" s="95"/>
      <c r="K36" s="95"/>
      <c r="L36" s="95"/>
      <c r="M36" s="95"/>
      <c r="N36" s="124"/>
      <c r="O36" s="124"/>
      <c r="P36" s="124"/>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1"/>
    </row>
    <row r="37" spans="1:42" ht="24.95" customHeight="1">
      <c r="B37" s="60"/>
      <c r="C37" s="400" t="s">
        <v>418</v>
      </c>
      <c r="D37" s="63"/>
      <c r="E37" s="63"/>
      <c r="F37" s="63"/>
      <c r="G37" s="95"/>
      <c r="H37" s="95"/>
      <c r="I37" s="95"/>
      <c r="J37" s="95"/>
      <c r="K37" s="95"/>
      <c r="L37" s="95"/>
      <c r="M37" s="95"/>
      <c r="N37" s="124"/>
      <c r="O37" s="124"/>
      <c r="P37" s="124"/>
      <c r="Q37" s="68"/>
      <c r="R37" s="68"/>
      <c r="S37" s="68"/>
      <c r="T37" s="68"/>
      <c r="U37" s="68"/>
      <c r="V37" s="68"/>
      <c r="W37" s="68"/>
      <c r="X37" s="68"/>
      <c r="Y37" s="68"/>
      <c r="Z37" s="68"/>
      <c r="AA37" s="68"/>
      <c r="AB37" s="68"/>
      <c r="AC37" s="68"/>
      <c r="AD37" s="68"/>
      <c r="AE37" s="68"/>
      <c r="AF37" s="68"/>
      <c r="AG37" s="68"/>
      <c r="AH37" s="68"/>
      <c r="AI37" s="68"/>
      <c r="AJ37" s="68"/>
      <c r="AK37" s="68"/>
      <c r="AL37" s="68"/>
      <c r="AM37" s="68"/>
      <c r="AN37" s="68"/>
      <c r="AO37" s="61"/>
    </row>
    <row r="38" spans="1:42" ht="24.95" customHeight="1" thickBot="1">
      <c r="B38" s="60"/>
      <c r="C38" s="935" t="s">
        <v>417</v>
      </c>
      <c r="D38" s="935"/>
      <c r="E38" s="633">
        <v>2017</v>
      </c>
      <c r="F38" s="633">
        <v>2018</v>
      </c>
      <c r="G38" s="633">
        <v>2019</v>
      </c>
      <c r="H38" s="633">
        <v>2020</v>
      </c>
      <c r="I38" s="633">
        <v>2021</v>
      </c>
      <c r="J38" s="633">
        <v>2022</v>
      </c>
      <c r="K38" s="633" t="s">
        <v>955</v>
      </c>
      <c r="L38" s="634">
        <v>2024</v>
      </c>
      <c r="M38" s="69"/>
      <c r="N38" s="69"/>
      <c r="O38" s="63"/>
      <c r="P38" s="63"/>
      <c r="Q38" s="63"/>
      <c r="R38" s="68"/>
      <c r="S38" s="68"/>
      <c r="T38" s="68"/>
      <c r="U38" s="68"/>
      <c r="V38" s="68"/>
      <c r="W38" s="68"/>
      <c r="X38" s="68"/>
      <c r="Y38" s="68"/>
      <c r="Z38" s="68"/>
      <c r="AA38" s="68"/>
      <c r="AB38" s="68"/>
      <c r="AC38" s="68"/>
      <c r="AD38" s="68"/>
      <c r="AE38" s="68"/>
      <c r="AF38" s="68"/>
      <c r="AG38" s="68"/>
      <c r="AH38" s="68"/>
      <c r="AI38" s="68"/>
      <c r="AJ38" s="68"/>
      <c r="AK38" s="68"/>
      <c r="AL38" s="68"/>
      <c r="AM38" s="68"/>
      <c r="AN38" s="68"/>
      <c r="AO38" s="68"/>
      <c r="AP38" s="61"/>
    </row>
    <row r="39" spans="1:42" ht="24.95" customHeight="1">
      <c r="B39" s="82"/>
      <c r="C39" s="934" t="s">
        <v>419</v>
      </c>
      <c r="D39" s="934"/>
      <c r="E39" s="196">
        <v>89424.26</v>
      </c>
      <c r="F39" s="196">
        <v>45290</v>
      </c>
      <c r="G39" s="196">
        <v>728735.5</v>
      </c>
      <c r="H39" s="196">
        <v>2091826.66</v>
      </c>
      <c r="I39" s="196">
        <v>952494.06</v>
      </c>
      <c r="J39" s="196">
        <v>1935037.57</v>
      </c>
      <c r="K39" s="196">
        <v>2350627.6</v>
      </c>
      <c r="L39" s="247">
        <v>4076500</v>
      </c>
      <c r="M39" s="613"/>
      <c r="N39" s="613"/>
      <c r="O39" s="69"/>
      <c r="P39" s="69"/>
      <c r="Q39" s="69"/>
      <c r="R39" s="68"/>
      <c r="S39" s="68"/>
      <c r="T39" s="68"/>
      <c r="U39" s="68"/>
      <c r="V39" s="68"/>
      <c r="W39" s="68"/>
      <c r="X39" s="68"/>
      <c r="Y39" s="68"/>
      <c r="Z39" s="68"/>
      <c r="AA39" s="68"/>
      <c r="AB39" s="68"/>
      <c r="AC39" s="68"/>
      <c r="AD39" s="68"/>
      <c r="AE39" s="68"/>
      <c r="AF39" s="68"/>
      <c r="AG39" s="68"/>
      <c r="AH39" s="68"/>
      <c r="AI39" s="68"/>
      <c r="AJ39" s="68"/>
      <c r="AK39" s="68"/>
      <c r="AL39" s="68"/>
      <c r="AM39" s="68"/>
      <c r="AN39" s="68"/>
      <c r="AO39" s="68"/>
      <c r="AP39" s="61"/>
    </row>
    <row r="40" spans="1:42" ht="24.95" customHeight="1">
      <c r="B40" s="82"/>
      <c r="C40" s="758" t="s">
        <v>420</v>
      </c>
      <c r="D40" s="758"/>
      <c r="E40" s="196">
        <v>112814.44</v>
      </c>
      <c r="F40" s="196">
        <v>2088104.74</v>
      </c>
      <c r="G40" s="196">
        <v>1011426.25</v>
      </c>
      <c r="H40" s="196">
        <v>1454879.58</v>
      </c>
      <c r="I40" s="196">
        <v>2248873.27</v>
      </c>
      <c r="J40" s="196">
        <v>1859161.35</v>
      </c>
      <c r="K40" s="196">
        <v>3471789.88</v>
      </c>
      <c r="L40" s="247">
        <v>9108391.7599999998</v>
      </c>
      <c r="M40" s="613"/>
      <c r="N40" s="613"/>
      <c r="O40" s="69"/>
      <c r="P40" s="69"/>
      <c r="Q40" s="69"/>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1"/>
    </row>
    <row r="41" spans="1:42" ht="24.95" customHeight="1">
      <c r="B41" s="60"/>
      <c r="C41" s="933" t="s">
        <v>62</v>
      </c>
      <c r="D41" s="933"/>
      <c r="E41" s="640">
        <v>202238.7</v>
      </c>
      <c r="F41" s="640">
        <v>2133394.7400000002</v>
      </c>
      <c r="G41" s="640">
        <v>1740161.75</v>
      </c>
      <c r="H41" s="640">
        <v>3546706.24</v>
      </c>
      <c r="I41" s="640">
        <v>3201367.33</v>
      </c>
      <c r="J41" s="640">
        <v>3794198.92</v>
      </c>
      <c r="K41" s="640">
        <v>5822417.4800000004</v>
      </c>
      <c r="L41" s="643">
        <v>13184891.76</v>
      </c>
      <c r="M41" s="63"/>
      <c r="N41" s="69"/>
      <c r="O41" s="63"/>
      <c r="P41" s="63"/>
      <c r="Q41" s="63"/>
      <c r="R41" s="68"/>
      <c r="S41" s="68"/>
      <c r="T41" s="68"/>
      <c r="U41" s="68"/>
      <c r="V41" s="68"/>
      <c r="W41" s="68"/>
      <c r="X41" s="68"/>
      <c r="Y41" s="68"/>
      <c r="Z41" s="68"/>
      <c r="AA41" s="68"/>
      <c r="AB41" s="68"/>
      <c r="AC41" s="68"/>
      <c r="AD41" s="68"/>
      <c r="AE41" s="68"/>
      <c r="AF41" s="68"/>
      <c r="AG41" s="68"/>
      <c r="AH41" s="68"/>
      <c r="AI41" s="68"/>
      <c r="AJ41" s="68"/>
      <c r="AK41" s="68"/>
      <c r="AL41" s="68"/>
      <c r="AM41" s="68"/>
      <c r="AN41" s="68"/>
      <c r="AO41" s="68"/>
      <c r="AP41" s="61"/>
    </row>
    <row r="42" spans="1:42" ht="24.95" customHeight="1">
      <c r="B42" s="60"/>
      <c r="C42" s="133"/>
      <c r="D42" s="133"/>
      <c r="E42" s="133"/>
      <c r="F42" s="133"/>
      <c r="G42" s="133"/>
      <c r="H42" s="133"/>
      <c r="I42" s="133"/>
      <c r="J42" s="133"/>
      <c r="K42" s="133"/>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8"/>
      <c r="AN42" s="68"/>
      <c r="AO42" s="61"/>
    </row>
    <row r="43" spans="1:42" ht="24.95" customHeight="1">
      <c r="B43" s="60"/>
      <c r="C43" s="63"/>
      <c r="D43" s="63"/>
      <c r="E43" s="63"/>
      <c r="F43" s="63"/>
      <c r="G43" s="63"/>
      <c r="H43" s="63"/>
      <c r="I43" s="63"/>
      <c r="J43" s="63"/>
      <c r="K43" s="63"/>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c r="AN43" s="68"/>
      <c r="AO43" s="61"/>
    </row>
    <row r="44" spans="1:42" ht="24.95" customHeight="1">
      <c r="B44" s="60"/>
      <c r="C44" s="610" t="str">
        <f>Índice!D145</f>
        <v>Indicador Próprio</v>
      </c>
      <c r="D44" s="931" t="str">
        <f>Índice!E145</f>
        <v>Doações (infraestrutura e equipamentos públicos)</v>
      </c>
      <c r="E44" s="932"/>
      <c r="F44" s="932"/>
      <c r="G44" s="932"/>
      <c r="H44" s="932"/>
      <c r="I44" s="932"/>
      <c r="J44" s="63"/>
      <c r="K44" s="63"/>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1"/>
    </row>
    <row r="45" spans="1:42" ht="24.95" customHeight="1">
      <c r="B45" s="82"/>
      <c r="C45" s="425" t="s">
        <v>421</v>
      </c>
      <c r="D45" s="158"/>
      <c r="E45" s="158"/>
      <c r="F45" s="158"/>
      <c r="G45" s="194"/>
      <c r="H45" s="194"/>
      <c r="I45" s="194"/>
      <c r="J45" s="194"/>
      <c r="K45" s="194"/>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c r="AO45" s="61"/>
    </row>
    <row r="46" spans="1:42" ht="24.95" customHeight="1" thickBot="1">
      <c r="B46" s="82"/>
      <c r="C46" s="632"/>
      <c r="D46" s="633">
        <v>2022</v>
      </c>
      <c r="E46" s="633">
        <v>2023</v>
      </c>
      <c r="F46" s="639">
        <v>2024</v>
      </c>
      <c r="M46" s="515"/>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8"/>
      <c r="AO46" s="61"/>
    </row>
    <row r="47" spans="1:42" s="134" customFormat="1" ht="24.95" customHeight="1">
      <c r="A47" s="96"/>
      <c r="B47" s="60"/>
      <c r="C47" s="644" t="s">
        <v>62</v>
      </c>
      <c r="D47" s="645">
        <v>659878.17000000004</v>
      </c>
      <c r="E47" s="645">
        <v>659878.17000000004</v>
      </c>
      <c r="F47" s="646">
        <v>12720845.99</v>
      </c>
      <c r="G47" s="62"/>
      <c r="H47" s="62"/>
      <c r="I47" s="62"/>
      <c r="J47" s="62"/>
      <c r="K47" s="62"/>
      <c r="L47" s="62"/>
      <c r="M47" s="135"/>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c r="AN47" s="135"/>
      <c r="AO47" s="136"/>
    </row>
    <row r="48" spans="1:42" ht="24.95" customHeight="1">
      <c r="B48" s="60"/>
      <c r="C48" s="133"/>
      <c r="D48" s="133"/>
      <c r="E48" s="133"/>
      <c r="F48" s="133"/>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c r="AN48" s="68"/>
      <c r="AO48" s="61"/>
    </row>
    <row r="49" spans="1:41" ht="24.95" customHeight="1">
      <c r="B49" s="60"/>
      <c r="C49" s="635"/>
      <c r="D49" s="63"/>
      <c r="E49" s="63"/>
      <c r="F49" s="63"/>
      <c r="G49" s="95"/>
      <c r="H49" s="95"/>
      <c r="I49" s="95"/>
      <c r="J49" s="95"/>
      <c r="K49" s="95"/>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c r="AN49" s="68"/>
      <c r="AO49" s="61"/>
    </row>
    <row r="50" spans="1:41" ht="24.95" customHeight="1">
      <c r="B50" s="60"/>
      <c r="C50" s="610" t="str">
        <f>Índice!D146</f>
        <v>Indicador Próprio</v>
      </c>
      <c r="D50" s="931" t="str">
        <f>Índice!E146</f>
        <v>Pagamentos a superficiários</v>
      </c>
      <c r="E50" s="932"/>
      <c r="F50" s="932"/>
      <c r="G50" s="932"/>
      <c r="H50" s="932"/>
      <c r="I50" s="932"/>
      <c r="J50" s="95"/>
      <c r="K50" s="95"/>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c r="AN50" s="68"/>
      <c r="AO50" s="61"/>
    </row>
    <row r="51" spans="1:41" ht="24.95" customHeight="1">
      <c r="B51" s="60"/>
      <c r="C51" s="425" t="s">
        <v>422</v>
      </c>
      <c r="D51" s="158"/>
      <c r="E51" s="158"/>
      <c r="F51" s="158"/>
      <c r="G51" s="158"/>
      <c r="H51" s="158"/>
      <c r="I51" s="158"/>
      <c r="J51" s="158"/>
      <c r="K51" s="15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c r="AN51" s="68"/>
      <c r="AO51" s="61"/>
    </row>
    <row r="52" spans="1:41" ht="24.95" customHeight="1" thickBot="1">
      <c r="B52" s="60"/>
      <c r="C52" s="647" t="s">
        <v>957</v>
      </c>
      <c r="D52" s="648">
        <v>2017</v>
      </c>
      <c r="E52" s="648">
        <v>2018</v>
      </c>
      <c r="F52" s="648">
        <v>2019</v>
      </c>
      <c r="G52" s="648">
        <v>2020</v>
      </c>
      <c r="H52" s="648">
        <v>2021</v>
      </c>
      <c r="I52" s="648">
        <v>2022</v>
      </c>
      <c r="J52" s="648">
        <v>2023</v>
      </c>
      <c r="K52" s="649">
        <v>2024</v>
      </c>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c r="AN52" s="68"/>
      <c r="AO52" s="61"/>
    </row>
    <row r="53" spans="1:41" ht="24.95" customHeight="1">
      <c r="B53" s="60"/>
      <c r="C53" s="484" t="s">
        <v>408</v>
      </c>
      <c r="D53" s="339">
        <v>0</v>
      </c>
      <c r="E53" s="339">
        <v>0</v>
      </c>
      <c r="F53" s="339">
        <v>403464.94</v>
      </c>
      <c r="G53" s="339">
        <v>53901.13</v>
      </c>
      <c r="H53" s="339">
        <v>579696.13</v>
      </c>
      <c r="I53" s="339">
        <v>3790538.42</v>
      </c>
      <c r="J53" s="339">
        <v>3605319.3</v>
      </c>
      <c r="K53" s="340">
        <v>3858643.48</v>
      </c>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c r="AN53" s="68"/>
      <c r="AO53" s="61"/>
    </row>
    <row r="54" spans="1:41" ht="24.95" customHeight="1">
      <c r="B54" s="60"/>
      <c r="C54" s="484" t="s">
        <v>409</v>
      </c>
      <c r="D54" s="339">
        <v>0</v>
      </c>
      <c r="E54" s="339">
        <v>0</v>
      </c>
      <c r="F54" s="339">
        <v>0</v>
      </c>
      <c r="G54" s="339">
        <v>0</v>
      </c>
      <c r="H54" s="339">
        <v>100000</v>
      </c>
      <c r="I54" s="339">
        <v>415720.02</v>
      </c>
      <c r="J54" s="339">
        <v>1245907.21</v>
      </c>
      <c r="K54" s="340">
        <v>0</v>
      </c>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1"/>
    </row>
    <row r="55" spans="1:41" ht="24.95" customHeight="1">
      <c r="B55" s="60"/>
      <c r="C55" s="484" t="s">
        <v>415</v>
      </c>
      <c r="D55" s="339">
        <v>2486.2800000000002</v>
      </c>
      <c r="E55" s="339">
        <v>2486.2800000000002</v>
      </c>
      <c r="F55" s="339">
        <v>22166.04</v>
      </c>
      <c r="G55" s="339">
        <v>44925.98</v>
      </c>
      <c r="H55" s="339">
        <v>47237.31</v>
      </c>
      <c r="I55" s="339">
        <v>52677.36</v>
      </c>
      <c r="J55" s="339">
        <v>49592.65</v>
      </c>
      <c r="K55" s="340">
        <v>52529.56</v>
      </c>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1"/>
    </row>
    <row r="56" spans="1:41" ht="24.95" customHeight="1">
      <c r="B56" s="60"/>
      <c r="C56" s="484" t="s">
        <v>410</v>
      </c>
      <c r="D56" s="339">
        <v>4443360.09</v>
      </c>
      <c r="E56" s="339">
        <v>4552696.3600000003</v>
      </c>
      <c r="F56" s="339">
        <v>5474549.8099999996</v>
      </c>
      <c r="G56" s="339">
        <v>6205053.4000000004</v>
      </c>
      <c r="H56" s="339">
        <v>7311106.0300000003</v>
      </c>
      <c r="I56" s="339">
        <v>9579497.6300000008</v>
      </c>
      <c r="J56" s="339">
        <v>11084103.640000001</v>
      </c>
      <c r="K56" s="340">
        <v>13121091.24</v>
      </c>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1"/>
    </row>
    <row r="57" spans="1:41" ht="24.95" customHeight="1">
      <c r="B57" s="60"/>
      <c r="C57" s="484" t="s">
        <v>423</v>
      </c>
      <c r="D57" s="339">
        <v>0</v>
      </c>
      <c r="E57" s="339">
        <v>0</v>
      </c>
      <c r="F57" s="339">
        <v>0</v>
      </c>
      <c r="G57" s="339">
        <v>0</v>
      </c>
      <c r="H57" s="339">
        <v>0</v>
      </c>
      <c r="I57" s="339">
        <v>860985.29</v>
      </c>
      <c r="J57" s="339" t="s">
        <v>424</v>
      </c>
      <c r="K57" s="340">
        <v>1395610.24</v>
      </c>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N57" s="68"/>
      <c r="AO57" s="61"/>
    </row>
    <row r="58" spans="1:41" ht="24.95" customHeight="1">
      <c r="B58" s="60"/>
      <c r="C58" s="484" t="s">
        <v>411</v>
      </c>
      <c r="D58" s="339">
        <v>0</v>
      </c>
      <c r="E58" s="339">
        <v>0</v>
      </c>
      <c r="F58" s="339">
        <v>2231876</v>
      </c>
      <c r="G58" s="339">
        <v>672538.62</v>
      </c>
      <c r="H58" s="339">
        <v>0</v>
      </c>
      <c r="I58" s="339">
        <v>0</v>
      </c>
      <c r="J58" s="339">
        <v>0</v>
      </c>
      <c r="K58" s="340">
        <v>0</v>
      </c>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68"/>
      <c r="AO58" s="61"/>
    </row>
    <row r="59" spans="1:41" ht="24.95" customHeight="1">
      <c r="B59" s="60"/>
      <c r="C59" s="636" t="s">
        <v>62</v>
      </c>
      <c r="D59" s="640">
        <v>4445846.37</v>
      </c>
      <c r="E59" s="640">
        <v>4555182.6399999997</v>
      </c>
      <c r="F59" s="640">
        <v>8132056.79</v>
      </c>
      <c r="G59" s="640">
        <v>6976419.1299999999</v>
      </c>
      <c r="H59" s="640">
        <v>8038039.4699999997</v>
      </c>
      <c r="I59" s="640">
        <v>14699419</v>
      </c>
      <c r="J59" s="640">
        <v>17322373</v>
      </c>
      <c r="K59" s="641">
        <v>18427875</v>
      </c>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c r="AN59" s="68"/>
      <c r="AO59" s="61"/>
    </row>
    <row r="60" spans="1:41" ht="24.95" customHeight="1">
      <c r="B60" s="60"/>
      <c r="C60" s="133"/>
      <c r="D60" s="133"/>
      <c r="E60" s="133"/>
      <c r="F60" s="133"/>
      <c r="G60" s="133"/>
      <c r="H60" s="133"/>
      <c r="I60" s="133"/>
      <c r="J60" s="133"/>
      <c r="K60" s="133"/>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1"/>
    </row>
    <row r="61" spans="1:41" ht="24.95" customHeight="1">
      <c r="B61" s="60"/>
      <c r="C61" s="635"/>
      <c r="D61" s="63"/>
      <c r="E61" s="63"/>
      <c r="F61" s="63"/>
      <c r="G61" s="63"/>
      <c r="H61" s="63"/>
      <c r="I61" s="63"/>
      <c r="J61" s="63"/>
      <c r="K61" s="63"/>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1"/>
    </row>
    <row r="62" spans="1:41" ht="24.95" customHeight="1">
      <c r="B62" s="60"/>
      <c r="C62" s="610" t="str">
        <f>Índice!D147</f>
        <v>Indicador Próprio</v>
      </c>
      <c r="D62" s="931" t="str">
        <f>Índice!E147</f>
        <v>Projetos sociais (recursos próprios)</v>
      </c>
      <c r="E62" s="932"/>
      <c r="F62" s="932"/>
      <c r="G62" s="932"/>
      <c r="H62" s="932"/>
      <c r="I62" s="932"/>
      <c r="J62" s="63"/>
      <c r="K62" s="63"/>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1"/>
    </row>
    <row r="63" spans="1:41" ht="24.95" customHeight="1">
      <c r="B63" s="82"/>
      <c r="C63" s="425" t="s">
        <v>425</v>
      </c>
      <c r="D63" s="158"/>
      <c r="E63" s="158"/>
      <c r="F63" s="158"/>
      <c r="G63" s="158"/>
      <c r="H63" s="158"/>
      <c r="I63" s="158"/>
      <c r="J63" s="158"/>
      <c r="K63" s="15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1"/>
    </row>
    <row r="64" spans="1:41" s="614" customFormat="1" ht="24.95" customHeight="1" thickBot="1">
      <c r="A64" s="96"/>
      <c r="B64" s="82"/>
      <c r="C64" s="632" t="s">
        <v>959</v>
      </c>
      <c r="D64" s="633">
        <v>2017</v>
      </c>
      <c r="E64" s="633">
        <v>2018</v>
      </c>
      <c r="F64" s="633">
        <v>2019</v>
      </c>
      <c r="G64" s="633">
        <v>2020</v>
      </c>
      <c r="H64" s="633">
        <v>2021</v>
      </c>
      <c r="I64" s="633">
        <v>2022</v>
      </c>
      <c r="J64" s="633">
        <v>2023</v>
      </c>
      <c r="K64" s="639">
        <v>2024</v>
      </c>
      <c r="L64" s="68"/>
      <c r="M64" s="68"/>
      <c r="N64" s="68"/>
      <c r="O64" s="68"/>
      <c r="P64" s="68"/>
      <c r="Q64" s="68"/>
      <c r="R64" s="68"/>
      <c r="S64" s="68"/>
      <c r="T64" s="68"/>
      <c r="U64" s="68"/>
      <c r="V64" s="68"/>
      <c r="AO64" s="615"/>
    </row>
    <row r="65" spans="1:41" s="614" customFormat="1" ht="24.95" customHeight="1">
      <c r="A65" s="96"/>
      <c r="B65" s="82"/>
      <c r="C65" s="644" t="s">
        <v>62</v>
      </c>
      <c r="D65" s="645">
        <v>2915751.87</v>
      </c>
      <c r="E65" s="645">
        <v>3133332.8</v>
      </c>
      <c r="F65" s="645">
        <v>5372652.7800000003</v>
      </c>
      <c r="G65" s="645">
        <v>7978121.46</v>
      </c>
      <c r="H65" s="645">
        <v>4735550.3</v>
      </c>
      <c r="I65" s="645">
        <v>8613021.4600000009</v>
      </c>
      <c r="J65" s="645">
        <v>9073180.8100000005</v>
      </c>
      <c r="K65" s="646">
        <v>11607721.85</v>
      </c>
      <c r="L65" s="69"/>
      <c r="M65" s="69"/>
      <c r="N65" s="68"/>
      <c r="O65" s="68"/>
      <c r="P65" s="68"/>
      <c r="Q65" s="68"/>
      <c r="R65" s="68"/>
      <c r="S65" s="68"/>
      <c r="T65" s="68"/>
      <c r="U65" s="68"/>
      <c r="V65" s="68"/>
      <c r="AO65" s="615"/>
    </row>
    <row r="66" spans="1:41" s="614" customFormat="1" ht="24.95" customHeight="1">
      <c r="A66" s="96"/>
      <c r="B66" s="60"/>
      <c r="C66" s="133"/>
      <c r="D66" s="133"/>
      <c r="E66" s="133"/>
      <c r="F66" s="133"/>
      <c r="G66" s="62"/>
      <c r="H66" s="62"/>
      <c r="I66" s="62"/>
      <c r="J66" s="62"/>
      <c r="K66" s="62"/>
      <c r="L66" s="69"/>
      <c r="M66" s="69"/>
      <c r="N66" s="68"/>
      <c r="O66" s="68"/>
      <c r="P66" s="68"/>
      <c r="Q66" s="68"/>
      <c r="R66" s="68"/>
      <c r="S66" s="68"/>
      <c r="T66" s="68"/>
      <c r="U66" s="68"/>
      <c r="V66" s="68"/>
      <c r="AO66" s="615"/>
    </row>
    <row r="67" spans="1:41" ht="24.95" customHeight="1">
      <c r="B67" s="82"/>
      <c r="C67" s="771"/>
      <c r="D67" s="772"/>
      <c r="E67" s="772"/>
      <c r="F67" s="772"/>
      <c r="G67" s="772"/>
      <c r="H67" s="772"/>
      <c r="I67" s="772"/>
      <c r="J67" s="772"/>
      <c r="K67" s="772"/>
      <c r="L67" s="69"/>
      <c r="M67" s="69"/>
      <c r="N67" s="99"/>
      <c r="O67" s="68"/>
      <c r="P67" s="68"/>
      <c r="Q67" s="68"/>
      <c r="R67" s="68"/>
      <c r="S67" s="68"/>
      <c r="T67" s="68"/>
      <c r="U67" s="68"/>
      <c r="V67" s="68"/>
      <c r="W67" s="68"/>
      <c r="X67" s="68"/>
      <c r="Y67" s="68"/>
      <c r="Z67" s="68"/>
      <c r="AA67" s="68"/>
      <c r="AB67" s="68"/>
      <c r="AC67" s="68"/>
      <c r="AD67" s="68"/>
      <c r="AE67" s="68"/>
      <c r="AF67" s="68"/>
      <c r="AG67" s="68"/>
      <c r="AH67" s="68"/>
      <c r="AI67" s="68"/>
      <c r="AJ67" s="68"/>
      <c r="AK67" s="68"/>
      <c r="AL67" s="68"/>
      <c r="AM67" s="68"/>
      <c r="AN67" s="68"/>
      <c r="AO67" s="61"/>
    </row>
    <row r="68" spans="1:41" ht="24.95" customHeight="1">
      <c r="B68" s="82"/>
      <c r="C68" s="128"/>
      <c r="D68" s="128"/>
      <c r="E68" s="243"/>
      <c r="F68" s="243"/>
      <c r="G68" s="241"/>
      <c r="H68" s="439"/>
      <c r="I68" s="100"/>
      <c r="J68" s="100"/>
      <c r="K68" s="100"/>
      <c r="L68" s="69"/>
      <c r="M68" s="69"/>
      <c r="N68" s="515"/>
      <c r="O68" s="68"/>
      <c r="P68" s="68"/>
      <c r="Q68" s="68"/>
      <c r="R68" s="68"/>
      <c r="S68" s="68"/>
      <c r="T68" s="68"/>
      <c r="U68" s="68"/>
      <c r="V68" s="68"/>
      <c r="W68" s="68"/>
      <c r="X68" s="68"/>
      <c r="Y68" s="68"/>
      <c r="Z68" s="68"/>
      <c r="AA68" s="68"/>
      <c r="AB68" s="68"/>
      <c r="AC68" s="68"/>
      <c r="AD68" s="68"/>
      <c r="AE68" s="68"/>
      <c r="AF68" s="68"/>
      <c r="AG68" s="68"/>
      <c r="AH68" s="68"/>
      <c r="AI68" s="68"/>
      <c r="AJ68" s="68"/>
      <c r="AK68" s="68"/>
      <c r="AL68" s="68"/>
      <c r="AM68" s="68"/>
      <c r="AN68" s="68"/>
      <c r="AO68" s="61"/>
    </row>
    <row r="69" spans="1:41" s="134" customFormat="1" ht="24.95" customHeight="1">
      <c r="A69" s="96"/>
      <c r="B69" s="82"/>
      <c r="C69" s="128"/>
      <c r="D69" s="128"/>
      <c r="E69" s="243"/>
      <c r="F69" s="243"/>
      <c r="G69" s="241"/>
      <c r="H69" s="61"/>
      <c r="I69" s="62"/>
      <c r="J69" s="62"/>
      <c r="K69" s="62"/>
      <c r="L69" s="69"/>
      <c r="M69" s="69"/>
      <c r="N69" s="515"/>
      <c r="O69" s="68"/>
      <c r="P69" s="68"/>
      <c r="Q69" s="68"/>
      <c r="R69" s="68"/>
      <c r="S69" s="68"/>
      <c r="T69" s="68"/>
      <c r="U69" s="68"/>
      <c r="V69" s="68"/>
      <c r="W69" s="68"/>
      <c r="X69" s="68"/>
      <c r="Y69" s="68"/>
      <c r="Z69" s="68"/>
      <c r="AA69" s="68"/>
      <c r="AB69" s="68"/>
      <c r="AC69" s="68"/>
      <c r="AD69" s="68"/>
      <c r="AE69" s="68"/>
      <c r="AF69" s="68"/>
      <c r="AG69" s="68"/>
      <c r="AH69" s="68"/>
      <c r="AI69" s="68"/>
      <c r="AJ69" s="68"/>
      <c r="AK69" s="68"/>
      <c r="AL69" s="68"/>
      <c r="AM69" s="68"/>
      <c r="AN69" s="135"/>
      <c r="AO69" s="136"/>
    </row>
    <row r="70" spans="1:41" s="134" customFormat="1" ht="24.95" customHeight="1">
      <c r="A70" s="96"/>
      <c r="B70" s="82"/>
      <c r="C70" s="128"/>
      <c r="D70" s="128"/>
      <c r="E70" s="243"/>
      <c r="F70" s="243"/>
      <c r="G70" s="241"/>
      <c r="H70" s="61"/>
      <c r="I70" s="62"/>
      <c r="J70" s="62"/>
      <c r="K70" s="62"/>
      <c r="L70" s="69"/>
      <c r="M70" s="69"/>
      <c r="N70" s="68"/>
      <c r="O70" s="68"/>
      <c r="P70" s="68"/>
      <c r="Q70" s="68"/>
      <c r="R70" s="68"/>
      <c r="S70" s="68"/>
      <c r="T70" s="68"/>
      <c r="U70" s="68"/>
      <c r="V70" s="68"/>
      <c r="W70" s="68"/>
      <c r="X70" s="68"/>
      <c r="Y70" s="68"/>
      <c r="Z70" s="68"/>
      <c r="AA70" s="68"/>
      <c r="AB70" s="68"/>
      <c r="AC70" s="68"/>
      <c r="AD70" s="68"/>
      <c r="AE70" s="68"/>
      <c r="AF70" s="68"/>
      <c r="AG70" s="68"/>
      <c r="AH70" s="68"/>
      <c r="AI70" s="68"/>
      <c r="AJ70" s="68"/>
      <c r="AK70" s="68"/>
      <c r="AL70" s="68"/>
      <c r="AM70" s="68"/>
      <c r="AN70" s="135"/>
      <c r="AO70" s="136"/>
    </row>
    <row r="71" spans="1:41" ht="24.95" customHeight="1">
      <c r="B71" s="82"/>
      <c r="C71" s="128"/>
      <c r="D71" s="128"/>
      <c r="E71" s="243"/>
      <c r="F71" s="243"/>
      <c r="G71" s="241"/>
      <c r="H71" s="61"/>
      <c r="L71" s="69"/>
      <c r="M71" s="69"/>
      <c r="N71" s="616"/>
      <c r="O71" s="616"/>
      <c r="P71" s="616"/>
      <c r="Q71" s="614"/>
      <c r="R71" s="614"/>
      <c r="S71" s="614"/>
      <c r="T71" s="614"/>
      <c r="U71" s="614"/>
      <c r="V71" s="614"/>
      <c r="W71" s="68"/>
      <c r="X71" s="68"/>
      <c r="Y71" s="68"/>
      <c r="Z71" s="68"/>
      <c r="AA71" s="68"/>
      <c r="AB71" s="68"/>
      <c r="AC71" s="68"/>
      <c r="AD71" s="68"/>
      <c r="AE71" s="68"/>
      <c r="AF71" s="68"/>
      <c r="AG71" s="68"/>
      <c r="AH71" s="68"/>
      <c r="AI71" s="68"/>
      <c r="AJ71" s="68"/>
      <c r="AK71" s="68"/>
      <c r="AL71" s="68"/>
      <c r="AM71" s="68"/>
      <c r="AN71" s="68"/>
      <c r="AO71" s="61"/>
    </row>
    <row r="72" spans="1:41" ht="24.95" customHeight="1">
      <c r="B72" s="82"/>
      <c r="C72" s="128"/>
      <c r="D72" s="128"/>
      <c r="E72" s="243"/>
      <c r="F72" s="243"/>
      <c r="G72" s="241"/>
      <c r="H72" s="61"/>
      <c r="L72" s="69"/>
      <c r="M72" s="69"/>
      <c r="N72" s="617"/>
      <c r="O72" s="617"/>
      <c r="P72" s="617"/>
      <c r="Q72" s="618"/>
      <c r="R72" s="618"/>
      <c r="S72" s="618"/>
      <c r="T72" s="618"/>
      <c r="U72" s="618"/>
      <c r="V72" s="618"/>
      <c r="W72" s="68"/>
      <c r="X72" s="68"/>
      <c r="Y72" s="68"/>
      <c r="Z72" s="68"/>
      <c r="AA72" s="68"/>
      <c r="AB72" s="68"/>
      <c r="AC72" s="68"/>
      <c r="AD72" s="68"/>
      <c r="AE72" s="68"/>
      <c r="AF72" s="68"/>
      <c r="AG72" s="68"/>
      <c r="AH72" s="68"/>
      <c r="AI72" s="68"/>
      <c r="AJ72" s="68"/>
      <c r="AK72" s="68"/>
      <c r="AL72" s="68"/>
      <c r="AM72" s="68"/>
      <c r="AN72" s="68"/>
      <c r="AO72" s="61"/>
    </row>
    <row r="73" spans="1:41" s="323" customFormat="1" ht="24.95" customHeight="1">
      <c r="A73" s="96"/>
      <c r="B73" s="82"/>
      <c r="C73" s="930"/>
      <c r="D73" s="930"/>
      <c r="E73" s="381"/>
      <c r="F73" s="381"/>
      <c r="G73" s="244"/>
      <c r="H73" s="61"/>
      <c r="I73" s="62"/>
      <c r="J73" s="62"/>
      <c r="K73" s="62"/>
      <c r="L73" s="69"/>
      <c r="M73" s="69"/>
      <c r="N73" s="617"/>
      <c r="O73" s="617"/>
      <c r="P73" s="617"/>
      <c r="Q73" s="619"/>
      <c r="R73" s="620"/>
      <c r="S73" s="620"/>
      <c r="T73" s="620"/>
      <c r="U73" s="619"/>
      <c r="V73" s="620"/>
      <c r="W73" s="68"/>
      <c r="X73" s="68"/>
      <c r="Y73" s="68"/>
      <c r="Z73" s="68"/>
      <c r="AA73" s="68"/>
      <c r="AB73" s="68"/>
      <c r="AC73" s="68"/>
      <c r="AD73" s="68"/>
      <c r="AE73" s="68"/>
      <c r="AF73" s="68"/>
      <c r="AG73" s="68"/>
      <c r="AH73" s="68"/>
      <c r="AI73" s="68"/>
      <c r="AJ73" s="68"/>
      <c r="AK73" s="68"/>
      <c r="AL73" s="68"/>
      <c r="AM73" s="68"/>
      <c r="AN73" s="68"/>
      <c r="AO73" s="511"/>
    </row>
    <row r="74" spans="1:41" s="618" customFormat="1" ht="24.95" customHeight="1">
      <c r="A74" s="96"/>
      <c r="B74" s="82"/>
      <c r="C74" s="621"/>
      <c r="D74" s="100"/>
      <c r="E74" s="100"/>
      <c r="F74" s="100"/>
      <c r="G74" s="133"/>
      <c r="H74" s="62"/>
      <c r="I74" s="62"/>
      <c r="J74" s="62"/>
      <c r="K74" s="62"/>
      <c r="L74" s="69"/>
      <c r="M74" s="69"/>
      <c r="N74" s="68"/>
      <c r="O74" s="515"/>
      <c r="P74" s="516"/>
      <c r="Q74" s="516"/>
      <c r="R74" s="515"/>
      <c r="S74" s="515"/>
      <c r="T74" s="515"/>
      <c r="U74" s="516"/>
      <c r="V74" s="515"/>
      <c r="W74" s="614"/>
      <c r="X74" s="614"/>
      <c r="Y74" s="614"/>
      <c r="Z74" s="614"/>
      <c r="AA74" s="614"/>
      <c r="AB74" s="614"/>
      <c r="AC74" s="614"/>
      <c r="AD74" s="614"/>
      <c r="AE74" s="614"/>
      <c r="AF74" s="614"/>
      <c r="AG74" s="614"/>
      <c r="AH74" s="614"/>
      <c r="AI74" s="614"/>
      <c r="AJ74" s="614"/>
      <c r="AK74" s="614"/>
      <c r="AL74" s="614"/>
      <c r="AM74" s="614"/>
      <c r="AO74" s="622"/>
    </row>
    <row r="75" spans="1:41" s="618" customFormat="1" ht="24.95" customHeight="1">
      <c r="A75" s="96"/>
      <c r="B75" s="82"/>
      <c r="C75" s="623"/>
      <c r="D75" s="69"/>
      <c r="E75" s="69"/>
      <c r="F75" s="69"/>
      <c r="G75" s="69"/>
      <c r="H75" s="69"/>
      <c r="I75" s="69"/>
      <c r="J75" s="69"/>
      <c r="K75" s="69"/>
      <c r="L75" s="69"/>
      <c r="M75" s="69"/>
      <c r="N75" s="68"/>
      <c r="O75" s="515"/>
      <c r="P75" s="516"/>
      <c r="Q75" s="516"/>
      <c r="R75" s="515"/>
      <c r="S75" s="515"/>
      <c r="T75" s="515"/>
      <c r="U75" s="516"/>
      <c r="V75" s="515"/>
      <c r="AA75" s="614"/>
      <c r="AB75" s="614"/>
      <c r="AC75" s="614"/>
      <c r="AD75" s="614"/>
      <c r="AE75" s="614"/>
      <c r="AF75" s="614"/>
      <c r="AG75" s="614"/>
      <c r="AH75" s="614"/>
      <c r="AI75" s="614"/>
      <c r="AJ75" s="614"/>
      <c r="AK75" s="614"/>
      <c r="AL75" s="614"/>
      <c r="AM75" s="614"/>
      <c r="AO75" s="622"/>
    </row>
    <row r="76" spans="1:41" s="618" customFormat="1" ht="24.95" customHeight="1">
      <c r="A76" s="96"/>
      <c r="B76" s="60"/>
      <c r="C76" s="623"/>
      <c r="D76" s="69"/>
      <c r="E76" s="69"/>
      <c r="F76" s="69"/>
      <c r="G76" s="69"/>
      <c r="H76" s="69"/>
      <c r="I76" s="69"/>
      <c r="J76" s="69"/>
      <c r="K76" s="69"/>
      <c r="L76" s="69"/>
      <c r="M76" s="69"/>
      <c r="N76" s="68"/>
      <c r="O76" s="515"/>
      <c r="P76" s="516"/>
      <c r="Q76" s="516"/>
      <c r="R76" s="515"/>
      <c r="S76" s="515"/>
      <c r="T76" s="515"/>
      <c r="U76" s="516"/>
      <c r="V76" s="515"/>
      <c r="W76" s="620"/>
      <c r="X76" s="620"/>
      <c r="Y76" s="619"/>
      <c r="Z76" s="614"/>
      <c r="AA76" s="614"/>
      <c r="AB76" s="614"/>
      <c r="AC76" s="614"/>
      <c r="AD76" s="614"/>
      <c r="AE76" s="614"/>
      <c r="AF76" s="614"/>
      <c r="AG76" s="614"/>
      <c r="AH76" s="614"/>
      <c r="AI76" s="614"/>
      <c r="AJ76" s="614"/>
      <c r="AK76" s="614"/>
      <c r="AL76" s="614"/>
      <c r="AM76" s="614"/>
      <c r="AO76" s="622"/>
    </row>
    <row r="77" spans="1:41" s="134" customFormat="1" ht="24.95" customHeight="1">
      <c r="A77" s="96"/>
      <c r="B77" s="60"/>
      <c r="C77" s="623"/>
      <c r="D77" s="69"/>
      <c r="E77" s="69"/>
      <c r="F77" s="69"/>
      <c r="G77" s="69"/>
      <c r="H77" s="69"/>
      <c r="I77" s="69"/>
      <c r="J77" s="69"/>
      <c r="K77" s="69"/>
      <c r="L77" s="69"/>
      <c r="M77" s="69"/>
      <c r="N77" s="68"/>
      <c r="O77" s="515"/>
      <c r="P77" s="516"/>
      <c r="Q77" s="516"/>
      <c r="R77" s="515"/>
      <c r="S77" s="515"/>
      <c r="T77" s="515"/>
      <c r="U77" s="516"/>
      <c r="V77" s="515"/>
      <c r="W77" s="515"/>
      <c r="X77" s="515"/>
      <c r="Y77" s="516"/>
      <c r="Z77" s="68"/>
      <c r="AA77" s="68"/>
      <c r="AB77" s="68"/>
      <c r="AC77" s="68"/>
      <c r="AD77" s="68"/>
      <c r="AE77" s="68"/>
      <c r="AF77" s="68"/>
      <c r="AG77" s="68"/>
      <c r="AH77" s="68"/>
      <c r="AI77" s="68"/>
      <c r="AJ77" s="68"/>
      <c r="AK77" s="68"/>
      <c r="AL77" s="68"/>
      <c r="AM77" s="68"/>
      <c r="AN77" s="135"/>
      <c r="AO77" s="136"/>
    </row>
    <row r="78" spans="1:41" s="134" customFormat="1" ht="24.95" customHeight="1">
      <c r="A78" s="96"/>
      <c r="B78" s="60"/>
      <c r="C78" s="623"/>
      <c r="D78" s="69"/>
      <c r="E78" s="69"/>
      <c r="F78" s="69"/>
      <c r="G78" s="69"/>
      <c r="H78" s="69"/>
      <c r="I78" s="69"/>
      <c r="J78" s="69"/>
      <c r="K78" s="69"/>
      <c r="L78" s="69"/>
      <c r="M78" s="69"/>
      <c r="N78" s="135"/>
      <c r="O78" s="515"/>
      <c r="P78" s="516"/>
      <c r="Q78" s="516"/>
      <c r="R78" s="515"/>
      <c r="S78" s="515"/>
      <c r="T78" s="515"/>
      <c r="U78" s="516"/>
      <c r="V78" s="515"/>
      <c r="W78" s="515"/>
      <c r="X78" s="515"/>
      <c r="Y78" s="516"/>
      <c r="Z78" s="68"/>
      <c r="AA78" s="68"/>
      <c r="AB78" s="68"/>
      <c r="AC78" s="68"/>
      <c r="AD78" s="68"/>
      <c r="AE78" s="68"/>
      <c r="AF78" s="68"/>
      <c r="AG78" s="68"/>
      <c r="AH78" s="68"/>
      <c r="AI78" s="68"/>
      <c r="AJ78" s="68"/>
      <c r="AK78" s="68"/>
      <c r="AL78" s="68"/>
      <c r="AM78" s="68"/>
      <c r="AN78" s="135"/>
      <c r="AO78" s="136"/>
    </row>
    <row r="79" spans="1:41" s="134" customFormat="1" ht="24.95" customHeight="1">
      <c r="A79" s="96"/>
      <c r="B79" s="60"/>
      <c r="C79" s="623"/>
      <c r="D79" s="69"/>
      <c r="E79" s="69"/>
      <c r="F79" s="69"/>
      <c r="G79" s="69"/>
      <c r="H79" s="69"/>
      <c r="I79" s="69"/>
      <c r="J79" s="69"/>
      <c r="K79" s="69"/>
      <c r="L79" s="69"/>
      <c r="M79" s="69"/>
      <c r="N79" s="135"/>
      <c r="O79" s="515"/>
      <c r="P79" s="516"/>
      <c r="Q79" s="516"/>
      <c r="R79" s="515"/>
      <c r="S79" s="515"/>
      <c r="T79" s="515"/>
      <c r="U79" s="516"/>
      <c r="V79" s="515"/>
      <c r="W79" s="515"/>
      <c r="X79" s="515"/>
      <c r="Y79" s="516"/>
      <c r="Z79" s="68"/>
      <c r="AA79" s="68"/>
      <c r="AB79" s="68"/>
      <c r="AC79" s="68"/>
      <c r="AD79" s="68"/>
      <c r="AE79" s="68"/>
      <c r="AF79" s="68"/>
      <c r="AG79" s="68"/>
      <c r="AH79" s="68"/>
      <c r="AI79" s="68"/>
      <c r="AJ79" s="68"/>
      <c r="AK79" s="68"/>
      <c r="AL79" s="68"/>
      <c r="AM79" s="68"/>
      <c r="AN79" s="135"/>
      <c r="AO79" s="136"/>
    </row>
    <row r="80" spans="1:41" s="134" customFormat="1" ht="24.95" customHeight="1">
      <c r="A80" s="96"/>
      <c r="B80" s="60"/>
      <c r="C80" s="623"/>
      <c r="D80" s="69"/>
      <c r="E80" s="69"/>
      <c r="F80" s="69"/>
      <c r="G80" s="69"/>
      <c r="H80" s="69"/>
      <c r="I80" s="69"/>
      <c r="J80" s="69"/>
      <c r="K80" s="69"/>
      <c r="L80" s="69"/>
      <c r="M80" s="69"/>
      <c r="N80" s="515"/>
      <c r="O80" s="99"/>
      <c r="P80" s="99"/>
      <c r="Q80" s="99"/>
      <c r="R80" s="99"/>
      <c r="S80" s="99"/>
      <c r="T80" s="99"/>
      <c r="U80" s="99"/>
      <c r="V80" s="99"/>
      <c r="W80" s="515"/>
      <c r="X80" s="515"/>
      <c r="Y80" s="516"/>
      <c r="Z80" s="68"/>
      <c r="AA80" s="68"/>
      <c r="AB80" s="68"/>
      <c r="AC80" s="68"/>
      <c r="AD80" s="68"/>
      <c r="AE80" s="68"/>
      <c r="AF80" s="68"/>
      <c r="AG80" s="68"/>
      <c r="AH80" s="68"/>
      <c r="AI80" s="68"/>
      <c r="AJ80" s="68"/>
      <c r="AK80" s="68"/>
      <c r="AL80" s="68"/>
      <c r="AM80" s="68"/>
      <c r="AN80" s="135"/>
      <c r="AO80" s="136"/>
    </row>
    <row r="81" spans="1:42" s="134" customFormat="1" ht="24.95" customHeight="1">
      <c r="A81" s="96"/>
      <c r="B81" s="60"/>
      <c r="C81" s="623"/>
      <c r="D81" s="69"/>
      <c r="E81" s="69"/>
      <c r="F81" s="69"/>
      <c r="G81" s="69"/>
      <c r="H81" s="69"/>
      <c r="I81" s="69"/>
      <c r="J81" s="69"/>
      <c r="K81" s="69"/>
      <c r="L81" s="69"/>
      <c r="M81" s="69"/>
      <c r="N81" s="75"/>
      <c r="O81" s="68"/>
      <c r="P81" s="68"/>
      <c r="Q81" s="68"/>
      <c r="R81" s="68"/>
      <c r="S81" s="68"/>
      <c r="T81" s="68"/>
      <c r="U81" s="68"/>
      <c r="V81" s="68"/>
      <c r="W81" s="515"/>
      <c r="X81" s="515"/>
      <c r="Y81" s="516"/>
      <c r="Z81" s="68"/>
      <c r="AA81" s="68"/>
      <c r="AB81" s="68"/>
      <c r="AC81" s="68"/>
      <c r="AD81" s="68"/>
      <c r="AE81" s="68"/>
      <c r="AF81" s="68"/>
      <c r="AG81" s="68"/>
      <c r="AH81" s="68"/>
      <c r="AI81" s="68"/>
      <c r="AJ81" s="68"/>
      <c r="AK81" s="68"/>
      <c r="AL81" s="68"/>
      <c r="AM81" s="68"/>
      <c r="AN81" s="135"/>
      <c r="AO81" s="136"/>
    </row>
    <row r="82" spans="1:42" s="134" customFormat="1" ht="18.600000000000001" customHeight="1">
      <c r="A82" s="96"/>
      <c r="B82" s="60"/>
      <c r="C82" s="623"/>
      <c r="D82" s="69"/>
      <c r="E82" s="69"/>
      <c r="F82" s="69"/>
      <c r="G82" s="69"/>
      <c r="H82" s="69"/>
      <c r="I82" s="69"/>
      <c r="J82" s="69"/>
      <c r="K82" s="69"/>
      <c r="L82" s="69"/>
      <c r="M82" s="69"/>
      <c r="N82" s="515"/>
      <c r="O82" s="68"/>
      <c r="P82" s="68"/>
      <c r="Q82" s="68"/>
      <c r="R82" s="68"/>
      <c r="S82" s="68"/>
      <c r="T82" s="68"/>
      <c r="U82" s="68"/>
      <c r="V82" s="68"/>
      <c r="W82" s="515"/>
      <c r="X82" s="515"/>
      <c r="Y82" s="516"/>
      <c r="Z82" s="68"/>
      <c r="AA82" s="68"/>
      <c r="AB82" s="68"/>
      <c r="AC82" s="68"/>
      <c r="AD82" s="68"/>
      <c r="AE82" s="68"/>
      <c r="AF82" s="68"/>
      <c r="AG82" s="68"/>
      <c r="AH82" s="68"/>
      <c r="AI82" s="68"/>
      <c r="AJ82" s="68"/>
      <c r="AK82" s="68"/>
      <c r="AL82" s="68"/>
      <c r="AM82" s="68"/>
      <c r="AN82" s="135"/>
      <c r="AO82" s="136"/>
    </row>
    <row r="83" spans="1:42" ht="18.600000000000001" customHeight="1">
      <c r="B83" s="60"/>
      <c r="C83" s="623"/>
      <c r="D83" s="69"/>
      <c r="E83" s="69"/>
      <c r="F83" s="69"/>
      <c r="G83" s="69"/>
      <c r="H83" s="69"/>
      <c r="I83" s="69"/>
      <c r="J83" s="69"/>
      <c r="K83" s="69"/>
      <c r="L83" s="69"/>
      <c r="M83" s="69"/>
      <c r="N83" s="515"/>
      <c r="O83" s="68"/>
      <c r="P83" s="68"/>
      <c r="Q83" s="68"/>
      <c r="R83" s="68"/>
      <c r="S83" s="68"/>
      <c r="T83" s="68"/>
      <c r="U83" s="68"/>
      <c r="V83" s="68"/>
      <c r="W83" s="99"/>
      <c r="X83" s="99"/>
      <c r="Y83" s="99"/>
      <c r="Z83" s="68"/>
      <c r="AA83" s="68"/>
      <c r="AB83" s="68"/>
      <c r="AC83" s="68"/>
      <c r="AD83" s="68"/>
      <c r="AE83" s="68"/>
      <c r="AF83" s="68"/>
      <c r="AG83" s="68"/>
      <c r="AH83" s="68"/>
      <c r="AI83" s="68"/>
      <c r="AJ83" s="68"/>
      <c r="AK83" s="68"/>
      <c r="AL83" s="68"/>
      <c r="AM83" s="68"/>
      <c r="AN83" s="68"/>
      <c r="AO83" s="61"/>
    </row>
    <row r="84" spans="1:42" ht="18.600000000000001" customHeight="1">
      <c r="B84" s="60"/>
      <c r="C84" s="623"/>
      <c r="D84" s="69"/>
      <c r="E84" s="69"/>
      <c r="F84" s="69"/>
      <c r="G84" s="69"/>
      <c r="H84" s="69"/>
      <c r="I84" s="69"/>
      <c r="J84" s="69"/>
      <c r="K84" s="69"/>
      <c r="L84" s="69"/>
      <c r="M84" s="69"/>
      <c r="N84" s="515"/>
      <c r="O84" s="68"/>
      <c r="P84" s="68"/>
      <c r="Q84" s="68"/>
      <c r="R84" s="68"/>
      <c r="S84" s="68"/>
      <c r="T84" s="68"/>
      <c r="U84" s="68"/>
      <c r="V84" s="68"/>
      <c r="W84" s="68"/>
      <c r="X84" s="68"/>
      <c r="Y84" s="68"/>
      <c r="Z84" s="68"/>
      <c r="AA84" s="68"/>
      <c r="AB84" s="68"/>
      <c r="AC84" s="68"/>
      <c r="AD84" s="68"/>
      <c r="AE84" s="68"/>
      <c r="AF84" s="68"/>
      <c r="AG84" s="68"/>
      <c r="AH84" s="68"/>
      <c r="AI84" s="68"/>
      <c r="AJ84" s="68"/>
      <c r="AK84" s="68"/>
      <c r="AL84" s="68"/>
      <c r="AM84" s="68"/>
      <c r="AN84" s="68"/>
      <c r="AO84" s="61"/>
    </row>
    <row r="85" spans="1:42" ht="18.600000000000001" hidden="1" customHeight="1">
      <c r="B85" s="60"/>
      <c r="C85" s="623"/>
      <c r="D85" s="69"/>
      <c r="E85" s="69"/>
      <c r="F85" s="69"/>
      <c r="G85" s="69"/>
      <c r="H85" s="69"/>
      <c r="I85" s="69"/>
      <c r="J85" s="69"/>
      <c r="K85" s="69"/>
      <c r="L85" s="69"/>
      <c r="M85" s="69"/>
      <c r="N85" s="516"/>
      <c r="O85" s="68"/>
      <c r="P85" s="68"/>
      <c r="Q85" s="68"/>
      <c r="R85" s="68"/>
      <c r="S85" s="68"/>
      <c r="T85" s="68"/>
      <c r="U85" s="68"/>
      <c r="V85" s="68"/>
      <c r="W85" s="68"/>
      <c r="X85" s="68"/>
      <c r="Y85" s="68"/>
      <c r="Z85" s="68"/>
      <c r="AA85" s="68"/>
      <c r="AB85" s="68"/>
      <c r="AC85" s="68"/>
      <c r="AD85" s="68"/>
      <c r="AE85" s="68"/>
      <c r="AF85" s="68"/>
      <c r="AG85" s="68"/>
      <c r="AH85" s="68"/>
      <c r="AI85" s="68"/>
      <c r="AJ85" s="68"/>
      <c r="AK85" s="68"/>
      <c r="AL85" s="68"/>
      <c r="AM85" s="68"/>
      <c r="AN85" s="68"/>
      <c r="AO85" s="61"/>
    </row>
    <row r="86" spans="1:42" ht="18.600000000000001" hidden="1" customHeight="1">
      <c r="B86" s="60"/>
      <c r="C86" s="623"/>
      <c r="D86" s="69"/>
      <c r="E86" s="69"/>
      <c r="F86" s="69"/>
      <c r="G86" s="69"/>
      <c r="H86" s="69"/>
      <c r="I86" s="69"/>
      <c r="J86" s="69"/>
      <c r="K86" s="69"/>
      <c r="L86" s="69"/>
      <c r="M86" s="69"/>
      <c r="N86" s="75"/>
      <c r="O86" s="68"/>
      <c r="P86" s="68"/>
      <c r="Q86" s="68"/>
      <c r="R86" s="68"/>
      <c r="S86" s="68"/>
      <c r="T86" s="68"/>
      <c r="U86" s="68"/>
      <c r="V86" s="68"/>
      <c r="W86" s="68"/>
      <c r="X86" s="68"/>
      <c r="Y86" s="68"/>
      <c r="Z86" s="68"/>
      <c r="AA86" s="68"/>
      <c r="AB86" s="68"/>
      <c r="AC86" s="68"/>
      <c r="AD86" s="68"/>
      <c r="AE86" s="68"/>
      <c r="AF86" s="68"/>
      <c r="AG86" s="68"/>
      <c r="AH86" s="68"/>
      <c r="AI86" s="68"/>
      <c r="AJ86" s="68"/>
      <c r="AK86" s="68"/>
      <c r="AL86" s="68"/>
      <c r="AM86" s="68"/>
      <c r="AN86" s="68"/>
      <c r="AO86" s="61"/>
    </row>
    <row r="87" spans="1:42" ht="18.600000000000001" hidden="1" customHeight="1">
      <c r="B87" s="60"/>
      <c r="C87" s="623"/>
      <c r="D87" s="69"/>
      <c r="E87" s="69"/>
      <c r="F87" s="69"/>
      <c r="G87" s="69"/>
      <c r="H87" s="69"/>
      <c r="I87" s="69"/>
      <c r="J87" s="69"/>
      <c r="K87" s="69"/>
      <c r="L87" s="69"/>
      <c r="M87" s="69"/>
      <c r="N87" s="515"/>
      <c r="O87" s="68"/>
      <c r="P87" s="68"/>
      <c r="Q87" s="68"/>
      <c r="R87" s="68"/>
      <c r="S87" s="68"/>
      <c r="T87" s="68"/>
      <c r="U87" s="68"/>
      <c r="V87" s="68"/>
      <c r="W87" s="68"/>
      <c r="X87" s="68"/>
      <c r="Y87" s="68"/>
      <c r="Z87" s="68"/>
      <c r="AA87" s="68"/>
      <c r="AB87" s="68"/>
      <c r="AC87" s="68"/>
      <c r="AD87" s="68"/>
      <c r="AE87" s="68"/>
      <c r="AF87" s="68"/>
      <c r="AG87" s="68"/>
      <c r="AH87" s="68"/>
      <c r="AI87" s="68"/>
      <c r="AJ87" s="68"/>
      <c r="AK87" s="68"/>
      <c r="AL87" s="68"/>
      <c r="AM87" s="68"/>
      <c r="AN87" s="68"/>
      <c r="AO87" s="61"/>
    </row>
    <row r="88" spans="1:42" ht="18.600000000000001" hidden="1" customHeight="1">
      <c r="B88" s="60"/>
      <c r="C88" s="624"/>
      <c r="D88" s="625"/>
      <c r="E88" s="625"/>
      <c r="F88" s="625"/>
      <c r="G88" s="625"/>
      <c r="H88" s="625"/>
      <c r="I88" s="625"/>
      <c r="J88" s="69"/>
      <c r="K88" s="69"/>
      <c r="L88" s="69"/>
      <c r="M88" s="69"/>
      <c r="N88" s="515"/>
      <c r="O88" s="68"/>
      <c r="P88" s="68"/>
      <c r="Q88" s="68"/>
      <c r="R88" s="68"/>
      <c r="S88" s="68"/>
      <c r="T88" s="68"/>
      <c r="U88" s="68"/>
      <c r="V88" s="68"/>
      <c r="W88" s="68"/>
      <c r="X88" s="68"/>
      <c r="Y88" s="68"/>
      <c r="Z88" s="68"/>
      <c r="AA88" s="68"/>
      <c r="AB88" s="68"/>
      <c r="AC88" s="68"/>
      <c r="AD88" s="68"/>
      <c r="AE88" s="68"/>
      <c r="AF88" s="68"/>
      <c r="AG88" s="68"/>
      <c r="AH88" s="68"/>
      <c r="AI88" s="68"/>
      <c r="AJ88" s="68"/>
      <c r="AK88" s="68"/>
      <c r="AL88" s="68"/>
      <c r="AM88" s="68"/>
      <c r="AN88" s="68"/>
      <c r="AO88" s="61"/>
    </row>
    <row r="89" spans="1:42" ht="18.600000000000001" hidden="1" customHeight="1">
      <c r="B89" s="82"/>
      <c r="C89" s="133"/>
      <c r="D89" s="133"/>
      <c r="E89" s="133"/>
      <c r="F89" s="133"/>
      <c r="G89" s="133"/>
      <c r="H89" s="133"/>
      <c r="I89" s="133"/>
      <c r="J89" s="69"/>
      <c r="K89" s="69"/>
      <c r="L89" s="69"/>
      <c r="M89" s="69"/>
      <c r="N89" s="515"/>
      <c r="O89" s="135"/>
      <c r="P89" s="135"/>
      <c r="Q89" s="135"/>
      <c r="R89" s="135"/>
      <c r="S89" s="135"/>
      <c r="T89" s="135"/>
      <c r="U89" s="135"/>
      <c r="V89" s="135"/>
      <c r="W89" s="68"/>
      <c r="X89" s="68"/>
      <c r="Y89" s="68"/>
      <c r="Z89" s="68"/>
      <c r="AA89" s="68"/>
      <c r="AB89" s="68"/>
      <c r="AC89" s="68"/>
      <c r="AD89" s="68"/>
      <c r="AE89" s="68"/>
      <c r="AF89" s="68"/>
      <c r="AG89" s="68"/>
      <c r="AH89" s="68"/>
      <c r="AI89" s="68"/>
      <c r="AJ89" s="68"/>
      <c r="AK89" s="68"/>
      <c r="AL89" s="68"/>
      <c r="AM89" s="68"/>
      <c r="AN89" s="68"/>
      <c r="AO89" s="61"/>
    </row>
    <row r="90" spans="1:42" ht="18.600000000000001" hidden="1" customHeight="1">
      <c r="B90" s="82"/>
      <c r="J90" s="69"/>
      <c r="K90" s="69"/>
      <c r="L90" s="69"/>
      <c r="M90" s="69"/>
      <c r="N90" s="516"/>
      <c r="O90" s="135"/>
      <c r="P90" s="135"/>
      <c r="Q90" s="135"/>
      <c r="R90" s="135"/>
      <c r="S90" s="135"/>
      <c r="T90" s="135"/>
      <c r="U90" s="135"/>
      <c r="V90" s="99"/>
      <c r="W90" s="68"/>
      <c r="X90" s="68"/>
      <c r="Y90" s="68"/>
      <c r="Z90" s="68"/>
      <c r="AA90" s="68"/>
      <c r="AB90" s="68"/>
      <c r="AC90" s="68"/>
      <c r="AD90" s="68"/>
      <c r="AE90" s="68"/>
      <c r="AF90" s="68"/>
      <c r="AG90" s="68"/>
      <c r="AH90" s="68"/>
      <c r="AI90" s="68"/>
      <c r="AJ90" s="68"/>
      <c r="AK90" s="68"/>
      <c r="AL90" s="68"/>
      <c r="AM90" s="68"/>
      <c r="AN90" s="68"/>
      <c r="AO90" s="61"/>
    </row>
    <row r="91" spans="1:42" ht="18.600000000000001" hidden="1" customHeight="1">
      <c r="B91" s="82"/>
      <c r="J91" s="69"/>
      <c r="K91" s="69"/>
      <c r="L91" s="69"/>
      <c r="M91" s="69"/>
      <c r="N91" s="516"/>
      <c r="O91" s="515"/>
      <c r="P91" s="515"/>
      <c r="Q91" s="515"/>
      <c r="R91" s="515"/>
      <c r="S91" s="515"/>
      <c r="T91" s="515"/>
      <c r="U91" s="515"/>
      <c r="V91" s="515"/>
      <c r="W91" s="68"/>
      <c r="X91" s="68"/>
      <c r="Y91" s="68"/>
      <c r="Z91" s="68"/>
      <c r="AA91" s="68"/>
      <c r="AB91" s="68"/>
      <c r="AC91" s="68"/>
      <c r="AD91" s="68"/>
      <c r="AE91" s="68"/>
      <c r="AF91" s="68"/>
      <c r="AG91" s="68"/>
      <c r="AH91" s="68"/>
      <c r="AI91" s="68"/>
      <c r="AJ91" s="68"/>
      <c r="AK91" s="68"/>
      <c r="AL91" s="68"/>
      <c r="AM91" s="68"/>
      <c r="AN91" s="68"/>
      <c r="AO91" s="66"/>
    </row>
    <row r="92" spans="1:42" ht="18.600000000000001" hidden="1" customHeight="1">
      <c r="B92" s="82"/>
      <c r="J92" s="625"/>
      <c r="K92" s="625"/>
      <c r="L92" s="69"/>
      <c r="M92" s="69"/>
      <c r="N92" s="68"/>
      <c r="O92" s="75"/>
      <c r="P92" s="75"/>
      <c r="Q92" s="75"/>
      <c r="R92" s="75"/>
      <c r="S92" s="75"/>
      <c r="T92" s="75"/>
      <c r="U92" s="75"/>
      <c r="V92" s="75"/>
      <c r="W92" s="135"/>
      <c r="X92" s="135"/>
      <c r="Y92" s="135"/>
      <c r="Z92" s="135"/>
      <c r="AA92" s="135"/>
      <c r="AB92" s="135"/>
      <c r="AC92" s="135"/>
      <c r="AD92" s="135"/>
      <c r="AE92" s="135"/>
      <c r="AF92" s="135"/>
      <c r="AG92" s="135"/>
      <c r="AH92" s="135"/>
      <c r="AI92" s="135"/>
      <c r="AJ92" s="135"/>
      <c r="AK92" s="135"/>
      <c r="AL92" s="135"/>
      <c r="AM92" s="135"/>
      <c r="AN92" s="68"/>
      <c r="AO92" s="61" t="s">
        <v>203</v>
      </c>
      <c r="AP92" s="61"/>
    </row>
    <row r="93" spans="1:42" ht="18.600000000000001" hidden="1" customHeight="1">
      <c r="B93" s="60"/>
      <c r="J93" s="133"/>
      <c r="K93" s="133"/>
      <c r="L93" s="69"/>
      <c r="M93" s="69"/>
      <c r="N93" s="68"/>
      <c r="O93" s="626"/>
      <c r="P93" s="626"/>
      <c r="Q93" s="626"/>
      <c r="R93" s="626"/>
      <c r="S93" s="626"/>
      <c r="T93" s="515"/>
      <c r="U93" s="515"/>
      <c r="V93" s="515"/>
      <c r="W93" s="99"/>
      <c r="X93" s="135"/>
      <c r="Y93" s="135"/>
      <c r="Z93" s="135"/>
      <c r="AA93" s="135"/>
      <c r="AB93" s="99"/>
      <c r="AC93" s="99"/>
      <c r="AD93" s="135"/>
      <c r="AE93" s="135"/>
      <c r="AF93" s="135"/>
      <c r="AG93" s="135"/>
      <c r="AH93" s="135"/>
      <c r="AI93" s="135"/>
      <c r="AJ93" s="99"/>
      <c r="AK93" s="99"/>
      <c r="AL93" s="135"/>
      <c r="AM93" s="135"/>
      <c r="AN93" s="68"/>
      <c r="AO93" s="61" t="s">
        <v>203</v>
      </c>
      <c r="AP93" s="61"/>
    </row>
    <row r="94" spans="1:42" ht="18.600000000000001" hidden="1" customHeight="1">
      <c r="B94" s="82"/>
      <c r="L94" s="69"/>
      <c r="M94" s="69"/>
      <c r="N94" s="135"/>
      <c r="O94" s="515"/>
      <c r="P94" s="626"/>
      <c r="Q94" s="626"/>
      <c r="R94" s="515"/>
      <c r="S94" s="626"/>
      <c r="T94" s="515"/>
      <c r="U94" s="515"/>
      <c r="V94" s="515"/>
      <c r="W94" s="515"/>
      <c r="X94" s="515"/>
      <c r="Y94" s="515"/>
      <c r="Z94" s="515"/>
      <c r="AA94" s="515"/>
      <c r="AB94" s="515"/>
      <c r="AC94" s="515"/>
      <c r="AD94" s="515"/>
      <c r="AE94" s="515"/>
      <c r="AF94" s="515"/>
      <c r="AG94" s="515"/>
      <c r="AH94" s="515"/>
      <c r="AI94" s="515"/>
      <c r="AJ94" s="515"/>
      <c r="AK94" s="515"/>
      <c r="AL94" s="515"/>
      <c r="AM94" s="515"/>
      <c r="AN94" s="68"/>
      <c r="AO94" s="61" t="s">
        <v>203</v>
      </c>
      <c r="AP94" s="61"/>
    </row>
    <row r="95" spans="1:42" ht="18.600000000000001" hidden="1" customHeight="1">
      <c r="B95" s="82"/>
      <c r="L95" s="69"/>
      <c r="M95" s="69"/>
      <c r="N95" s="135"/>
      <c r="O95" s="515"/>
      <c r="P95" s="515"/>
      <c r="Q95" s="515"/>
      <c r="R95" s="515"/>
      <c r="S95" s="515"/>
      <c r="T95" s="515"/>
      <c r="U95" s="515"/>
      <c r="V95" s="515"/>
      <c r="W95" s="75"/>
      <c r="X95" s="75"/>
      <c r="Y95" s="75"/>
      <c r="Z95" s="75"/>
      <c r="AA95" s="75"/>
      <c r="AB95" s="75"/>
      <c r="AC95" s="75"/>
      <c r="AD95" s="75"/>
      <c r="AE95" s="75"/>
      <c r="AF95" s="75"/>
      <c r="AG95" s="75"/>
      <c r="AH95" s="75"/>
      <c r="AI95" s="75"/>
      <c r="AJ95" s="75"/>
      <c r="AK95" s="75"/>
      <c r="AL95" s="75"/>
      <c r="AM95" s="75"/>
      <c r="AN95" s="75"/>
      <c r="AO95" s="627"/>
      <c r="AP95" s="61"/>
    </row>
    <row r="96" spans="1:42" s="134" customFormat="1" ht="18.600000000000001" hidden="1" customHeight="1">
      <c r="A96" s="96"/>
      <c r="B96" s="82"/>
      <c r="C96" s="62"/>
      <c r="D96" s="62"/>
      <c r="E96" s="62"/>
      <c r="F96" s="62"/>
      <c r="G96" s="62"/>
      <c r="H96" s="62"/>
      <c r="I96" s="62"/>
      <c r="J96" s="62"/>
      <c r="K96" s="62"/>
      <c r="L96" s="69"/>
      <c r="M96" s="69"/>
      <c r="N96" s="515"/>
      <c r="O96" s="628"/>
      <c r="P96" s="628"/>
      <c r="Q96" s="628"/>
      <c r="R96" s="628"/>
      <c r="S96" s="628"/>
      <c r="T96" s="516"/>
      <c r="U96" s="516"/>
      <c r="V96" s="516"/>
      <c r="W96" s="515"/>
      <c r="X96" s="626"/>
      <c r="Y96" s="626"/>
      <c r="Z96" s="626"/>
      <c r="AA96" s="515"/>
      <c r="AB96" s="515"/>
      <c r="AC96" s="515"/>
      <c r="AD96" s="626"/>
      <c r="AE96" s="515"/>
      <c r="AF96" s="515"/>
      <c r="AG96" s="515"/>
      <c r="AH96" s="515"/>
      <c r="AI96" s="515"/>
      <c r="AJ96" s="515"/>
      <c r="AK96" s="515"/>
      <c r="AL96" s="515"/>
      <c r="AM96" s="515"/>
      <c r="AN96" s="135"/>
      <c r="AO96" s="136" t="s">
        <v>203</v>
      </c>
      <c r="AP96" s="136"/>
    </row>
    <row r="97" spans="1:42" s="134" customFormat="1" ht="18.600000000000001" hidden="1" customHeight="1">
      <c r="A97" s="96"/>
      <c r="B97" s="82"/>
      <c r="C97" s="62"/>
      <c r="D97" s="62"/>
      <c r="E97" s="62"/>
      <c r="F97" s="62"/>
      <c r="G97" s="62"/>
      <c r="H97" s="62"/>
      <c r="I97" s="62"/>
      <c r="J97" s="62"/>
      <c r="K97" s="62"/>
      <c r="L97" s="69"/>
      <c r="M97" s="69"/>
      <c r="N97" s="515"/>
      <c r="O97" s="75"/>
      <c r="P97" s="75"/>
      <c r="Q97" s="75"/>
      <c r="R97" s="75"/>
      <c r="S97" s="75"/>
      <c r="T97" s="75"/>
      <c r="U97" s="75"/>
      <c r="V97" s="75"/>
      <c r="W97" s="515"/>
      <c r="X97" s="515"/>
      <c r="Y97" s="626"/>
      <c r="Z97" s="515"/>
      <c r="AA97" s="626"/>
      <c r="AB97" s="515"/>
      <c r="AC97" s="515"/>
      <c r="AD97" s="515"/>
      <c r="AE97" s="626"/>
      <c r="AF97" s="515"/>
      <c r="AG97" s="515"/>
      <c r="AH97" s="515"/>
      <c r="AI97" s="515"/>
      <c r="AJ97" s="515"/>
      <c r="AK97" s="515"/>
      <c r="AL97" s="515"/>
      <c r="AM97" s="515"/>
      <c r="AN97" s="135"/>
      <c r="AO97" s="136" t="s">
        <v>203</v>
      </c>
      <c r="AP97" s="136"/>
    </row>
    <row r="98" spans="1:42" s="134" customFormat="1" ht="18.600000000000001" hidden="1" customHeight="1">
      <c r="A98" s="96"/>
      <c r="B98" s="82"/>
      <c r="C98" s="62"/>
      <c r="D98" s="62"/>
      <c r="E98" s="62"/>
      <c r="F98" s="62"/>
      <c r="G98" s="62"/>
      <c r="H98" s="62"/>
      <c r="I98" s="62"/>
      <c r="J98" s="62"/>
      <c r="K98" s="62"/>
      <c r="L98" s="69"/>
      <c r="M98" s="69"/>
      <c r="N98" s="515"/>
      <c r="O98" s="626"/>
      <c r="P98" s="515"/>
      <c r="Q98" s="515"/>
      <c r="R98" s="626"/>
      <c r="S98" s="515"/>
      <c r="T98" s="515"/>
      <c r="U98" s="515"/>
      <c r="V98" s="515"/>
      <c r="W98" s="515"/>
      <c r="X98" s="515"/>
      <c r="Y98" s="515"/>
      <c r="Z98" s="515"/>
      <c r="AA98" s="626"/>
      <c r="AB98" s="515"/>
      <c r="AC98" s="515"/>
      <c r="AD98" s="515"/>
      <c r="AE98" s="626"/>
      <c r="AF98" s="515"/>
      <c r="AG98" s="515"/>
      <c r="AH98" s="515"/>
      <c r="AI98" s="515"/>
      <c r="AJ98" s="515"/>
      <c r="AK98" s="515"/>
      <c r="AL98" s="515"/>
      <c r="AM98" s="515"/>
      <c r="AN98" s="135"/>
      <c r="AO98" s="136" t="s">
        <v>203</v>
      </c>
      <c r="AP98" s="136"/>
    </row>
    <row r="99" spans="1:42" s="134" customFormat="1" ht="18.600000000000001" hidden="1" customHeight="1">
      <c r="A99" s="96"/>
      <c r="B99" s="60"/>
      <c r="C99" s="62"/>
      <c r="D99" s="62"/>
      <c r="E99" s="62"/>
      <c r="F99" s="62"/>
      <c r="G99" s="62"/>
      <c r="H99" s="62"/>
      <c r="I99" s="62"/>
      <c r="J99" s="62"/>
      <c r="K99" s="62"/>
      <c r="L99" s="69"/>
      <c r="M99" s="69"/>
      <c r="N99" s="515"/>
      <c r="O99" s="515"/>
      <c r="P99" s="626"/>
      <c r="Q99" s="626"/>
      <c r="R99" s="515"/>
      <c r="S99" s="626"/>
      <c r="T99" s="515"/>
      <c r="U99" s="515"/>
      <c r="V99" s="515"/>
      <c r="W99" s="516"/>
      <c r="X99" s="628"/>
      <c r="Y99" s="628"/>
      <c r="Z99" s="628"/>
      <c r="AA99" s="628"/>
      <c r="AB99" s="516"/>
      <c r="AC99" s="516"/>
      <c r="AD99" s="628"/>
      <c r="AE99" s="628"/>
      <c r="AF99" s="516"/>
      <c r="AG99" s="516"/>
      <c r="AH99" s="516"/>
      <c r="AI99" s="516"/>
      <c r="AJ99" s="516"/>
      <c r="AK99" s="516"/>
      <c r="AL99" s="516"/>
      <c r="AM99" s="516"/>
      <c r="AN99" s="135"/>
      <c r="AO99" s="136" t="s">
        <v>203</v>
      </c>
      <c r="AP99" s="136"/>
    </row>
    <row r="100" spans="1:42" ht="18.600000000000001" hidden="1" customHeight="1">
      <c r="B100" s="60"/>
      <c r="L100" s="69"/>
      <c r="M100" s="69"/>
      <c r="N100" s="515"/>
      <c r="O100" s="515"/>
      <c r="P100" s="626"/>
      <c r="Q100" s="626"/>
      <c r="R100" s="515"/>
      <c r="S100" s="626"/>
      <c r="T100" s="515"/>
      <c r="U100" s="515"/>
      <c r="V100" s="515"/>
      <c r="W100" s="75"/>
      <c r="X100" s="75"/>
      <c r="Y100" s="75"/>
      <c r="Z100" s="75"/>
      <c r="AA100" s="75"/>
      <c r="AB100" s="75"/>
      <c r="AC100" s="75"/>
      <c r="AD100" s="75"/>
      <c r="AE100" s="75"/>
      <c r="AF100" s="75"/>
      <c r="AG100" s="75"/>
      <c r="AH100" s="75"/>
      <c r="AI100" s="75"/>
      <c r="AJ100" s="75"/>
      <c r="AK100" s="75"/>
      <c r="AL100" s="75"/>
      <c r="AM100" s="75"/>
      <c r="AN100" s="75"/>
      <c r="AO100" s="627"/>
      <c r="AP100" s="61"/>
    </row>
    <row r="101" spans="1:42" s="134" customFormat="1" ht="18.600000000000001" hidden="1" customHeight="1">
      <c r="A101" s="96"/>
      <c r="B101" s="82"/>
      <c r="C101" s="62"/>
      <c r="D101" s="62"/>
      <c r="E101" s="62"/>
      <c r="F101" s="62"/>
      <c r="G101" s="62"/>
      <c r="H101" s="62"/>
      <c r="I101" s="62"/>
      <c r="J101" s="62"/>
      <c r="K101" s="62"/>
      <c r="L101" s="69"/>
      <c r="M101" s="69"/>
      <c r="N101" s="515"/>
      <c r="O101" s="628"/>
      <c r="P101" s="628"/>
      <c r="Q101" s="628"/>
      <c r="R101" s="628"/>
      <c r="S101" s="628"/>
      <c r="T101" s="516"/>
      <c r="U101" s="516"/>
      <c r="V101" s="516"/>
      <c r="W101" s="515"/>
      <c r="X101" s="626"/>
      <c r="Y101" s="515"/>
      <c r="Z101" s="626"/>
      <c r="AA101" s="515"/>
      <c r="AB101" s="515"/>
      <c r="AC101" s="515"/>
      <c r="AD101" s="515"/>
      <c r="AE101" s="515"/>
      <c r="AF101" s="515"/>
      <c r="AG101" s="515"/>
      <c r="AH101" s="515"/>
      <c r="AI101" s="515"/>
      <c r="AJ101" s="515"/>
      <c r="AK101" s="515"/>
      <c r="AL101" s="515"/>
      <c r="AM101" s="515"/>
      <c r="AN101" s="135"/>
      <c r="AO101" s="136" t="s">
        <v>203</v>
      </c>
      <c r="AP101" s="136"/>
    </row>
    <row r="102" spans="1:42" s="134" customFormat="1" ht="18.600000000000001" hidden="1" customHeight="1">
      <c r="A102" s="96"/>
      <c r="B102" s="82"/>
      <c r="C102" s="62"/>
      <c r="D102" s="62"/>
      <c r="E102" s="62"/>
      <c r="F102" s="62"/>
      <c r="G102" s="62"/>
      <c r="H102" s="62"/>
      <c r="I102" s="62"/>
      <c r="J102" s="62"/>
      <c r="K102" s="62"/>
      <c r="L102" s="625"/>
      <c r="M102" s="625"/>
      <c r="N102" s="516"/>
      <c r="O102" s="516"/>
      <c r="P102" s="516"/>
      <c r="Q102" s="516"/>
      <c r="R102" s="628"/>
      <c r="S102" s="516"/>
      <c r="T102" s="516"/>
      <c r="U102" s="516"/>
      <c r="V102" s="516"/>
      <c r="W102" s="515"/>
      <c r="X102" s="515"/>
      <c r="Y102" s="626"/>
      <c r="Z102" s="515"/>
      <c r="AA102" s="626"/>
      <c r="AB102" s="515"/>
      <c r="AC102" s="515"/>
      <c r="AD102" s="515"/>
      <c r="AE102" s="626"/>
      <c r="AF102" s="515"/>
      <c r="AG102" s="515"/>
      <c r="AH102" s="515"/>
      <c r="AI102" s="515"/>
      <c r="AJ102" s="515"/>
      <c r="AK102" s="515"/>
      <c r="AL102" s="515"/>
      <c r="AM102" s="515"/>
      <c r="AN102" s="135"/>
      <c r="AO102" s="136" t="s">
        <v>203</v>
      </c>
      <c r="AP102" s="136"/>
    </row>
    <row r="103" spans="1:42" s="134" customFormat="1" ht="18.600000000000001" hidden="1" customHeight="1">
      <c r="A103" s="96"/>
      <c r="B103" s="82"/>
      <c r="C103" s="62"/>
      <c r="D103" s="62"/>
      <c r="E103" s="62"/>
      <c r="F103" s="62"/>
      <c r="G103" s="62"/>
      <c r="H103" s="62"/>
      <c r="I103" s="62"/>
      <c r="J103" s="62"/>
      <c r="K103" s="62"/>
      <c r="L103" s="133"/>
      <c r="M103" s="133"/>
      <c r="N103" s="515"/>
      <c r="O103" s="68"/>
      <c r="P103" s="68"/>
      <c r="Q103" s="68"/>
      <c r="R103" s="68"/>
      <c r="S103" s="68"/>
      <c r="T103" s="68"/>
      <c r="U103" s="68"/>
      <c r="V103" s="68"/>
      <c r="W103" s="515"/>
      <c r="X103" s="515"/>
      <c r="Y103" s="626"/>
      <c r="Z103" s="515"/>
      <c r="AA103" s="626"/>
      <c r="AB103" s="515"/>
      <c r="AC103" s="515"/>
      <c r="AD103" s="515"/>
      <c r="AE103" s="515"/>
      <c r="AF103" s="515"/>
      <c r="AG103" s="515"/>
      <c r="AH103" s="515"/>
      <c r="AI103" s="515"/>
      <c r="AJ103" s="515"/>
      <c r="AK103" s="515"/>
      <c r="AL103" s="515"/>
      <c r="AM103" s="515"/>
      <c r="AN103" s="135"/>
      <c r="AO103" s="136" t="s">
        <v>203</v>
      </c>
      <c r="AP103" s="136"/>
    </row>
    <row r="104" spans="1:42" s="134" customFormat="1" ht="18.600000000000001" hidden="1" customHeight="1">
      <c r="A104" s="96"/>
      <c r="B104" s="82"/>
      <c r="C104" s="62"/>
      <c r="D104" s="62"/>
      <c r="E104" s="62"/>
      <c r="F104" s="62"/>
      <c r="G104" s="62"/>
      <c r="H104" s="62"/>
      <c r="I104" s="62"/>
      <c r="J104" s="62"/>
      <c r="K104" s="62"/>
      <c r="L104" s="62"/>
      <c r="M104" s="62"/>
      <c r="N104" s="515"/>
      <c r="O104" s="68"/>
      <c r="P104" s="68"/>
      <c r="Q104" s="68"/>
      <c r="R104" s="68"/>
      <c r="S104" s="68"/>
      <c r="T104" s="68"/>
      <c r="U104" s="68"/>
      <c r="V104" s="68"/>
      <c r="W104" s="516"/>
      <c r="X104" s="628"/>
      <c r="Y104" s="628"/>
      <c r="Z104" s="628"/>
      <c r="AA104" s="628"/>
      <c r="AB104" s="516"/>
      <c r="AC104" s="516"/>
      <c r="AD104" s="516"/>
      <c r="AE104" s="516"/>
      <c r="AF104" s="515"/>
      <c r="AG104" s="515"/>
      <c r="AH104" s="515"/>
      <c r="AI104" s="515"/>
      <c r="AJ104" s="515"/>
      <c r="AK104" s="515"/>
      <c r="AL104" s="516"/>
      <c r="AM104" s="516"/>
      <c r="AN104" s="135"/>
      <c r="AO104" s="136" t="s">
        <v>203</v>
      </c>
      <c r="AP104" s="136"/>
    </row>
    <row r="105" spans="1:42" s="134" customFormat="1" ht="18.600000000000001" hidden="1" customHeight="1">
      <c r="A105" s="96"/>
      <c r="B105" s="82"/>
      <c r="C105" s="62"/>
      <c r="D105" s="62"/>
      <c r="E105" s="62"/>
      <c r="F105" s="62"/>
      <c r="G105" s="62"/>
      <c r="H105" s="62"/>
      <c r="I105" s="62"/>
      <c r="J105" s="62"/>
      <c r="K105" s="62"/>
      <c r="L105" s="62"/>
      <c r="M105" s="62"/>
      <c r="N105" s="515"/>
      <c r="O105" s="135"/>
      <c r="P105" s="135"/>
      <c r="Q105" s="135"/>
      <c r="R105" s="135"/>
      <c r="S105" s="135"/>
      <c r="T105" s="135"/>
      <c r="U105" s="135"/>
      <c r="V105" s="135"/>
      <c r="W105" s="516"/>
      <c r="X105" s="516"/>
      <c r="Y105" s="516"/>
      <c r="Z105" s="628"/>
      <c r="AA105" s="516"/>
      <c r="AB105" s="516"/>
      <c r="AC105" s="516"/>
      <c r="AD105" s="516"/>
      <c r="AE105" s="516"/>
      <c r="AF105" s="515"/>
      <c r="AG105" s="515"/>
      <c r="AH105" s="515"/>
      <c r="AI105" s="515"/>
      <c r="AJ105" s="515"/>
      <c r="AK105" s="515"/>
      <c r="AL105" s="515"/>
      <c r="AM105" s="515"/>
      <c r="AN105" s="135"/>
      <c r="AO105" s="136" t="s">
        <v>203</v>
      </c>
      <c r="AP105" s="136"/>
    </row>
    <row r="106" spans="1:42" ht="18.600000000000001" hidden="1" customHeight="1">
      <c r="B106" s="82"/>
      <c r="N106" s="515"/>
      <c r="O106" s="135"/>
      <c r="P106" s="135"/>
      <c r="Q106" s="135"/>
      <c r="R106" s="135"/>
      <c r="S106" s="135"/>
      <c r="T106" s="135"/>
      <c r="U106" s="135"/>
      <c r="V106" s="135"/>
      <c r="W106" s="68"/>
      <c r="X106" s="68"/>
      <c r="Y106" s="68"/>
      <c r="Z106" s="68"/>
      <c r="AA106" s="68"/>
      <c r="AB106" s="68"/>
      <c r="AC106" s="68"/>
      <c r="AD106" s="68"/>
      <c r="AE106" s="68"/>
      <c r="AF106" s="68"/>
      <c r="AG106" s="68"/>
      <c r="AH106" s="68"/>
      <c r="AI106" s="68"/>
      <c r="AJ106" s="68"/>
      <c r="AK106" s="68"/>
      <c r="AL106" s="68"/>
      <c r="AM106" s="68"/>
      <c r="AN106" s="68"/>
      <c r="AO106" s="132"/>
    </row>
    <row r="107" spans="1:42" ht="18.600000000000001" hidden="1" customHeight="1">
      <c r="B107" s="82"/>
      <c r="N107" s="515"/>
      <c r="O107" s="515"/>
      <c r="P107" s="515"/>
      <c r="Q107" s="515"/>
      <c r="R107" s="515"/>
      <c r="S107" s="515"/>
      <c r="T107" s="515"/>
      <c r="U107" s="515"/>
      <c r="V107" s="515"/>
      <c r="W107" s="68"/>
      <c r="X107" s="68"/>
      <c r="Y107" s="68"/>
      <c r="Z107" s="68"/>
      <c r="AA107" s="68"/>
      <c r="AB107" s="68"/>
      <c r="AC107" s="68"/>
      <c r="AD107" s="68"/>
      <c r="AE107" s="68"/>
      <c r="AF107" s="68"/>
      <c r="AG107" s="68"/>
      <c r="AH107" s="68"/>
      <c r="AI107" s="68"/>
      <c r="AJ107" s="68"/>
      <c r="AK107" s="68"/>
      <c r="AL107" s="68"/>
      <c r="AM107" s="68"/>
      <c r="AN107" s="68"/>
      <c r="AO107" s="66"/>
    </row>
    <row r="108" spans="1:42" s="134" customFormat="1" ht="18.600000000000001" hidden="1" customHeight="1">
      <c r="A108" s="96"/>
      <c r="B108" s="82"/>
      <c r="C108" s="62"/>
      <c r="D108" s="62"/>
      <c r="E108" s="62"/>
      <c r="F108" s="62"/>
      <c r="G108" s="62"/>
      <c r="H108" s="62"/>
      <c r="I108" s="62"/>
      <c r="J108" s="62"/>
      <c r="K108" s="62"/>
      <c r="L108" s="62"/>
      <c r="M108" s="62"/>
      <c r="N108" s="516"/>
      <c r="O108" s="515"/>
      <c r="P108" s="515"/>
      <c r="Q108" s="515"/>
      <c r="R108" s="515"/>
      <c r="S108" s="515"/>
      <c r="T108" s="515"/>
      <c r="U108" s="515"/>
      <c r="V108" s="515"/>
      <c r="W108" s="135"/>
      <c r="X108" s="135"/>
      <c r="Y108" s="135"/>
      <c r="Z108" s="135"/>
      <c r="AA108" s="135"/>
      <c r="AB108" s="135"/>
      <c r="AC108" s="135"/>
      <c r="AD108" s="135"/>
      <c r="AE108" s="135"/>
      <c r="AF108" s="135"/>
      <c r="AG108" s="135"/>
      <c r="AH108" s="135"/>
      <c r="AI108" s="135"/>
      <c r="AJ108" s="135"/>
      <c r="AK108" s="135"/>
      <c r="AL108" s="135"/>
      <c r="AM108" s="135"/>
      <c r="AN108" s="135"/>
      <c r="AO108" s="136" t="s">
        <v>203</v>
      </c>
      <c r="AP108" s="136"/>
    </row>
    <row r="109" spans="1:42" s="134" customFormat="1" ht="18.600000000000001" hidden="1" customHeight="1">
      <c r="A109" s="96"/>
      <c r="B109" s="82"/>
      <c r="C109" s="62"/>
      <c r="D109" s="62"/>
      <c r="E109" s="62"/>
      <c r="F109" s="62"/>
      <c r="G109" s="62"/>
      <c r="H109" s="62"/>
      <c r="I109" s="62"/>
      <c r="J109" s="62"/>
      <c r="K109" s="62"/>
      <c r="L109" s="62"/>
      <c r="M109" s="62"/>
      <c r="N109" s="516"/>
      <c r="O109" s="515"/>
      <c r="P109" s="515"/>
      <c r="Q109" s="515"/>
      <c r="R109" s="515"/>
      <c r="S109" s="515"/>
      <c r="T109" s="515"/>
      <c r="U109" s="515"/>
      <c r="V109" s="515"/>
      <c r="W109" s="135"/>
      <c r="X109" s="135"/>
      <c r="Y109" s="135"/>
      <c r="Z109" s="135"/>
      <c r="AA109" s="135"/>
      <c r="AB109" s="135"/>
      <c r="AC109" s="135"/>
      <c r="AD109" s="135"/>
      <c r="AE109" s="135"/>
      <c r="AF109" s="135"/>
      <c r="AG109" s="135"/>
      <c r="AH109" s="135"/>
      <c r="AI109" s="135"/>
      <c r="AJ109" s="135"/>
      <c r="AK109" s="135"/>
      <c r="AL109" s="135"/>
      <c r="AM109" s="135"/>
      <c r="AN109" s="135"/>
      <c r="AO109" s="136" t="s">
        <v>203</v>
      </c>
      <c r="AP109" s="136"/>
    </row>
    <row r="110" spans="1:42" s="134" customFormat="1" ht="18.600000000000001" hidden="1" customHeight="1">
      <c r="A110" s="96"/>
      <c r="B110" s="82"/>
      <c r="C110" s="62"/>
      <c r="D110" s="62"/>
      <c r="E110" s="62"/>
      <c r="F110" s="62"/>
      <c r="G110" s="62"/>
      <c r="H110" s="62"/>
      <c r="I110" s="62"/>
      <c r="J110" s="62"/>
      <c r="K110" s="62"/>
      <c r="L110" s="62"/>
      <c r="M110" s="62"/>
      <c r="N110" s="68"/>
      <c r="O110" s="515"/>
      <c r="P110" s="515"/>
      <c r="Q110" s="515"/>
      <c r="R110" s="515"/>
      <c r="S110" s="515"/>
      <c r="T110" s="515"/>
      <c r="U110" s="515"/>
      <c r="V110" s="515"/>
      <c r="W110" s="515"/>
      <c r="X110" s="515"/>
      <c r="Y110" s="515"/>
      <c r="Z110" s="515"/>
      <c r="AA110" s="515"/>
      <c r="AB110" s="515"/>
      <c r="AC110" s="515"/>
      <c r="AD110" s="515"/>
      <c r="AE110" s="515"/>
      <c r="AF110" s="515"/>
      <c r="AG110" s="515"/>
      <c r="AH110" s="515"/>
      <c r="AI110" s="515"/>
      <c r="AJ110" s="515"/>
      <c r="AK110" s="515"/>
      <c r="AL110" s="515"/>
      <c r="AM110" s="515"/>
      <c r="AN110" s="135"/>
      <c r="AO110" s="136" t="s">
        <v>203</v>
      </c>
      <c r="AP110" s="136"/>
    </row>
    <row r="111" spans="1:42" s="134" customFormat="1" ht="18.600000000000001" hidden="1" customHeight="1">
      <c r="A111" s="96"/>
      <c r="B111" s="82"/>
      <c r="C111" s="62"/>
      <c r="D111" s="62"/>
      <c r="E111" s="62"/>
      <c r="F111" s="62"/>
      <c r="G111" s="62"/>
      <c r="H111" s="62"/>
      <c r="I111" s="62"/>
      <c r="J111" s="62"/>
      <c r="K111" s="62"/>
      <c r="L111" s="62"/>
      <c r="M111" s="62"/>
      <c r="N111" s="68"/>
      <c r="O111" s="515"/>
      <c r="P111" s="515"/>
      <c r="Q111" s="515"/>
      <c r="R111" s="515"/>
      <c r="S111" s="515"/>
      <c r="T111" s="515"/>
      <c r="U111" s="515"/>
      <c r="V111" s="515"/>
      <c r="W111" s="515"/>
      <c r="X111" s="515"/>
      <c r="Y111" s="515"/>
      <c r="Z111" s="515"/>
      <c r="AA111" s="515"/>
      <c r="AB111" s="515"/>
      <c r="AC111" s="515"/>
      <c r="AD111" s="515"/>
      <c r="AE111" s="515"/>
      <c r="AF111" s="515"/>
      <c r="AG111" s="515"/>
      <c r="AH111" s="515"/>
      <c r="AI111" s="515"/>
      <c r="AJ111" s="515"/>
      <c r="AK111" s="515"/>
      <c r="AL111" s="515"/>
      <c r="AM111" s="515"/>
      <c r="AN111" s="521"/>
      <c r="AO111" s="629"/>
      <c r="AP111" s="136"/>
    </row>
    <row r="112" spans="1:42" s="134" customFormat="1" ht="18.600000000000001" hidden="1" customHeight="1">
      <c r="A112" s="96"/>
      <c r="B112" s="82"/>
      <c r="C112" s="62"/>
      <c r="D112" s="62"/>
      <c r="E112" s="62"/>
      <c r="F112" s="62"/>
      <c r="G112" s="62"/>
      <c r="H112" s="62"/>
      <c r="I112" s="62"/>
      <c r="J112" s="62"/>
      <c r="K112" s="62"/>
      <c r="L112" s="62"/>
      <c r="M112" s="62"/>
      <c r="N112" s="135"/>
      <c r="O112" s="515"/>
      <c r="P112" s="515"/>
      <c r="Q112" s="515"/>
      <c r="R112" s="515"/>
      <c r="S112" s="515"/>
      <c r="T112" s="515"/>
      <c r="U112" s="515"/>
      <c r="V112" s="515"/>
      <c r="W112" s="515"/>
      <c r="X112" s="515"/>
      <c r="Y112" s="515"/>
      <c r="Z112" s="515"/>
      <c r="AA112" s="515"/>
      <c r="AB112" s="515"/>
      <c r="AC112" s="515"/>
      <c r="AD112" s="515"/>
      <c r="AE112" s="515"/>
      <c r="AF112" s="515"/>
      <c r="AG112" s="515"/>
      <c r="AH112" s="515"/>
      <c r="AI112" s="515"/>
      <c r="AJ112" s="515"/>
      <c r="AK112" s="515"/>
      <c r="AL112" s="515"/>
      <c r="AM112" s="515"/>
      <c r="AN112" s="135"/>
      <c r="AO112" s="136" t="s">
        <v>203</v>
      </c>
      <c r="AP112" s="136"/>
    </row>
    <row r="113" spans="1:42" s="134" customFormat="1" ht="18.600000000000001" hidden="1" customHeight="1">
      <c r="A113" s="96"/>
      <c r="B113" s="82"/>
      <c r="C113" s="62"/>
      <c r="D113" s="62"/>
      <c r="E113" s="62"/>
      <c r="F113" s="62"/>
      <c r="G113" s="62"/>
      <c r="H113" s="62"/>
      <c r="I113" s="62"/>
      <c r="J113" s="62"/>
      <c r="K113" s="62"/>
      <c r="L113" s="62"/>
      <c r="M113" s="62"/>
      <c r="N113" s="68"/>
      <c r="O113" s="516"/>
      <c r="P113" s="516"/>
      <c r="Q113" s="516"/>
      <c r="R113" s="516"/>
      <c r="S113" s="516"/>
      <c r="T113" s="516"/>
      <c r="U113" s="516"/>
      <c r="V113" s="516"/>
      <c r="W113" s="515"/>
      <c r="X113" s="515"/>
      <c r="Y113" s="515"/>
      <c r="Z113" s="515"/>
      <c r="AA113" s="515"/>
      <c r="AB113" s="515"/>
      <c r="AC113" s="515"/>
      <c r="AD113" s="515"/>
      <c r="AE113" s="515"/>
      <c r="AF113" s="515"/>
      <c r="AG113" s="515"/>
      <c r="AH113" s="515"/>
      <c r="AI113" s="515"/>
      <c r="AJ113" s="515"/>
      <c r="AK113" s="515"/>
      <c r="AL113" s="515"/>
      <c r="AM113" s="515"/>
      <c r="AN113" s="135"/>
      <c r="AO113" s="136" t="s">
        <v>203</v>
      </c>
      <c r="AP113" s="136"/>
    </row>
    <row r="114" spans="1:42" s="134" customFormat="1" ht="18.600000000000001" hidden="1" customHeight="1">
      <c r="A114" s="96"/>
      <c r="B114" s="82"/>
      <c r="C114" s="62"/>
      <c r="D114" s="62"/>
      <c r="E114" s="62"/>
      <c r="F114" s="62"/>
      <c r="G114" s="62"/>
      <c r="H114" s="62"/>
      <c r="I114" s="62"/>
      <c r="J114" s="62"/>
      <c r="K114" s="62"/>
      <c r="L114" s="62"/>
      <c r="M114" s="62"/>
      <c r="N114" s="68"/>
      <c r="O114" s="515"/>
      <c r="P114" s="515"/>
      <c r="Q114" s="515"/>
      <c r="R114" s="515"/>
      <c r="S114" s="515"/>
      <c r="T114" s="515"/>
      <c r="U114" s="515"/>
      <c r="V114" s="515"/>
      <c r="W114" s="515"/>
      <c r="X114" s="515"/>
      <c r="Y114" s="515"/>
      <c r="Z114" s="515"/>
      <c r="AA114" s="515"/>
      <c r="AB114" s="515"/>
      <c r="AC114" s="515"/>
      <c r="AD114" s="515"/>
      <c r="AE114" s="515"/>
      <c r="AF114" s="515"/>
      <c r="AG114" s="515"/>
      <c r="AH114" s="515"/>
      <c r="AI114" s="515"/>
      <c r="AJ114" s="515"/>
      <c r="AK114" s="515"/>
      <c r="AL114" s="515"/>
      <c r="AM114" s="515"/>
      <c r="AN114" s="135"/>
      <c r="AO114" s="136" t="s">
        <v>203</v>
      </c>
      <c r="AP114" s="136"/>
    </row>
    <row r="115" spans="1:42" s="134" customFormat="1" ht="18.600000000000001" hidden="1" customHeight="1">
      <c r="A115" s="96"/>
      <c r="B115" s="82"/>
      <c r="C115" s="62"/>
      <c r="D115" s="62"/>
      <c r="E115" s="62"/>
      <c r="F115" s="62"/>
      <c r="G115" s="62"/>
      <c r="H115" s="62"/>
      <c r="I115" s="62"/>
      <c r="J115" s="62"/>
      <c r="K115" s="62"/>
      <c r="L115" s="62"/>
      <c r="M115" s="62"/>
      <c r="N115" s="68"/>
      <c r="O115" s="515"/>
      <c r="P115" s="515"/>
      <c r="Q115" s="515"/>
      <c r="R115" s="515"/>
      <c r="S115" s="515"/>
      <c r="T115" s="515"/>
      <c r="U115" s="515"/>
      <c r="V115" s="515"/>
      <c r="W115" s="515"/>
      <c r="X115" s="515"/>
      <c r="Y115" s="515"/>
      <c r="Z115" s="515"/>
      <c r="AA115" s="515"/>
      <c r="AB115" s="515"/>
      <c r="AC115" s="515"/>
      <c r="AD115" s="515"/>
      <c r="AE115" s="515"/>
      <c r="AF115" s="515"/>
      <c r="AG115" s="515"/>
      <c r="AH115" s="515"/>
      <c r="AI115" s="515"/>
      <c r="AJ115" s="515"/>
      <c r="AK115" s="515"/>
      <c r="AL115" s="515"/>
      <c r="AM115" s="515"/>
      <c r="AN115" s="135"/>
      <c r="AO115" s="136" t="s">
        <v>203</v>
      </c>
      <c r="AP115" s="136"/>
    </row>
    <row r="116" spans="1:42" s="134" customFormat="1" ht="18.600000000000001" hidden="1" customHeight="1">
      <c r="A116" s="96"/>
      <c r="B116" s="82"/>
      <c r="C116" s="62"/>
      <c r="D116" s="62"/>
      <c r="E116" s="62"/>
      <c r="F116" s="62"/>
      <c r="G116" s="62"/>
      <c r="H116" s="62"/>
      <c r="I116" s="62"/>
      <c r="J116" s="62"/>
      <c r="K116" s="62"/>
      <c r="L116" s="62"/>
      <c r="M116" s="62"/>
      <c r="N116" s="68"/>
      <c r="O116" s="515"/>
      <c r="P116" s="515"/>
      <c r="Q116" s="515"/>
      <c r="R116" s="515"/>
      <c r="S116" s="515"/>
      <c r="T116" s="515"/>
      <c r="U116" s="515"/>
      <c r="V116" s="515"/>
      <c r="W116" s="516"/>
      <c r="X116" s="516"/>
      <c r="Y116" s="516"/>
      <c r="Z116" s="516"/>
      <c r="AA116" s="516"/>
      <c r="AB116" s="516"/>
      <c r="AC116" s="516"/>
      <c r="AD116" s="516"/>
      <c r="AE116" s="516"/>
      <c r="AF116" s="516"/>
      <c r="AG116" s="516"/>
      <c r="AH116" s="516"/>
      <c r="AI116" s="516"/>
      <c r="AJ116" s="516"/>
      <c r="AK116" s="516"/>
      <c r="AL116" s="516"/>
      <c r="AM116" s="516"/>
      <c r="AN116" s="135"/>
      <c r="AO116" s="136" t="s">
        <v>203</v>
      </c>
      <c r="AP116" s="136"/>
    </row>
    <row r="117" spans="1:42" s="134" customFormat="1" ht="18.600000000000001" hidden="1" customHeight="1">
      <c r="A117" s="96"/>
      <c r="B117" s="60"/>
      <c r="C117" s="62"/>
      <c r="D117" s="62"/>
      <c r="E117" s="62"/>
      <c r="F117" s="62"/>
      <c r="G117" s="62"/>
      <c r="H117" s="62"/>
      <c r="I117" s="62"/>
      <c r="J117" s="62"/>
      <c r="K117" s="62"/>
      <c r="L117" s="62"/>
      <c r="M117" s="62"/>
      <c r="N117" s="68"/>
      <c r="O117" s="515"/>
      <c r="P117" s="515"/>
      <c r="Q117" s="515"/>
      <c r="R117" s="515"/>
      <c r="S117" s="515"/>
      <c r="T117" s="515"/>
      <c r="U117" s="515"/>
      <c r="V117" s="515"/>
      <c r="W117" s="515"/>
      <c r="X117" s="515"/>
      <c r="Y117" s="515"/>
      <c r="Z117" s="515"/>
      <c r="AA117" s="515"/>
      <c r="AB117" s="515"/>
      <c r="AC117" s="515"/>
      <c r="AD117" s="515"/>
      <c r="AE117" s="515"/>
      <c r="AF117" s="515"/>
      <c r="AG117" s="515"/>
      <c r="AH117" s="515"/>
      <c r="AI117" s="515"/>
      <c r="AJ117" s="515"/>
      <c r="AK117" s="515"/>
      <c r="AL117" s="515"/>
      <c r="AM117" s="515"/>
      <c r="AN117" s="521"/>
      <c r="AO117" s="629"/>
      <c r="AP117" s="136"/>
    </row>
    <row r="118" spans="1:42" s="134" customFormat="1" ht="18.600000000000001" hidden="1" customHeight="1">
      <c r="A118" s="96"/>
      <c r="B118" s="60"/>
      <c r="C118" s="62"/>
      <c r="D118" s="62"/>
      <c r="E118" s="62"/>
      <c r="F118" s="62"/>
      <c r="G118" s="62"/>
      <c r="H118" s="62"/>
      <c r="I118" s="62"/>
      <c r="J118" s="62"/>
      <c r="K118" s="62"/>
      <c r="L118" s="62"/>
      <c r="M118" s="62"/>
      <c r="N118" s="68"/>
      <c r="O118" s="515"/>
      <c r="P118" s="515"/>
      <c r="Q118" s="515"/>
      <c r="R118" s="515"/>
      <c r="S118" s="515"/>
      <c r="T118" s="515"/>
      <c r="U118" s="515"/>
      <c r="V118" s="515"/>
      <c r="W118" s="515"/>
      <c r="X118" s="515"/>
      <c r="Y118" s="515"/>
      <c r="Z118" s="515"/>
      <c r="AA118" s="515"/>
      <c r="AB118" s="515"/>
      <c r="AC118" s="515"/>
      <c r="AD118" s="515"/>
      <c r="AE118" s="515"/>
      <c r="AF118" s="515"/>
      <c r="AG118" s="515"/>
      <c r="AH118" s="515"/>
      <c r="AI118" s="515"/>
      <c r="AJ118" s="515"/>
      <c r="AK118" s="515"/>
      <c r="AL118" s="515"/>
      <c r="AM118" s="515"/>
      <c r="AN118" s="135"/>
      <c r="AO118" s="136" t="s">
        <v>203</v>
      </c>
      <c r="AP118" s="136"/>
    </row>
    <row r="119" spans="1:42" s="134" customFormat="1" ht="18.600000000000001" hidden="1" customHeight="1">
      <c r="A119" s="96"/>
      <c r="B119" s="82"/>
      <c r="C119" s="62"/>
      <c r="D119" s="62"/>
      <c r="E119" s="62"/>
      <c r="F119" s="62"/>
      <c r="G119" s="62"/>
      <c r="H119" s="62"/>
      <c r="I119" s="62"/>
      <c r="J119" s="62"/>
      <c r="K119" s="62"/>
      <c r="L119" s="62"/>
      <c r="M119" s="62"/>
      <c r="N119" s="68"/>
      <c r="O119" s="516"/>
      <c r="P119" s="516"/>
      <c r="Q119" s="516"/>
      <c r="R119" s="516"/>
      <c r="S119" s="516"/>
      <c r="T119" s="516"/>
      <c r="U119" s="516"/>
      <c r="V119" s="516"/>
      <c r="W119" s="515"/>
      <c r="X119" s="515"/>
      <c r="Y119" s="515"/>
      <c r="Z119" s="515"/>
      <c r="AA119" s="515"/>
      <c r="AB119" s="515"/>
      <c r="AC119" s="515"/>
      <c r="AD119" s="515"/>
      <c r="AE119" s="515"/>
      <c r="AF119" s="515"/>
      <c r="AG119" s="515"/>
      <c r="AH119" s="515"/>
      <c r="AI119" s="515"/>
      <c r="AJ119" s="515"/>
      <c r="AK119" s="515"/>
      <c r="AL119" s="515"/>
      <c r="AM119" s="515"/>
      <c r="AN119" s="135"/>
      <c r="AO119" s="136" t="s">
        <v>203</v>
      </c>
      <c r="AP119" s="136"/>
    </row>
    <row r="120" spans="1:42" s="134" customFormat="1" ht="18.600000000000001" hidden="1" customHeight="1">
      <c r="A120" s="96"/>
      <c r="B120" s="60"/>
      <c r="C120" s="62"/>
      <c r="D120" s="62"/>
      <c r="E120" s="62"/>
      <c r="F120" s="62"/>
      <c r="G120" s="62"/>
      <c r="H120" s="62"/>
      <c r="I120" s="62"/>
      <c r="J120" s="62"/>
      <c r="K120" s="62"/>
      <c r="L120" s="62"/>
      <c r="M120" s="62"/>
      <c r="N120" s="68"/>
      <c r="O120" s="516"/>
      <c r="P120" s="516"/>
      <c r="Q120" s="516"/>
      <c r="R120" s="628"/>
      <c r="S120" s="516"/>
      <c r="T120" s="516"/>
      <c r="U120" s="516"/>
      <c r="V120" s="516"/>
      <c r="W120" s="515"/>
      <c r="X120" s="515"/>
      <c r="Y120" s="515"/>
      <c r="Z120" s="515"/>
      <c r="AA120" s="515"/>
      <c r="AB120" s="515"/>
      <c r="AC120" s="515"/>
      <c r="AD120" s="515"/>
      <c r="AE120" s="515"/>
      <c r="AF120" s="515"/>
      <c r="AG120" s="515"/>
      <c r="AH120" s="515"/>
      <c r="AI120" s="515"/>
      <c r="AJ120" s="515"/>
      <c r="AK120" s="515"/>
      <c r="AL120" s="515"/>
      <c r="AM120" s="515"/>
      <c r="AN120" s="135"/>
      <c r="AO120" s="136" t="s">
        <v>203</v>
      </c>
      <c r="AP120" s="136"/>
    </row>
    <row r="121" spans="1:42" s="134" customFormat="1" ht="18.600000000000001" hidden="1" customHeight="1">
      <c r="A121" s="96"/>
      <c r="B121" s="60"/>
      <c r="C121" s="62"/>
      <c r="D121" s="62"/>
      <c r="E121" s="62"/>
      <c r="F121" s="62"/>
      <c r="G121" s="62"/>
      <c r="H121" s="62"/>
      <c r="I121" s="62"/>
      <c r="J121" s="62"/>
      <c r="K121" s="62"/>
      <c r="L121" s="62"/>
      <c r="M121" s="62"/>
      <c r="N121" s="68"/>
      <c r="O121" s="68"/>
      <c r="P121" s="68"/>
      <c r="Q121" s="68"/>
      <c r="R121" s="68"/>
      <c r="S121" s="68"/>
      <c r="T121" s="68"/>
      <c r="U121" s="68"/>
      <c r="V121" s="68"/>
      <c r="W121" s="515"/>
      <c r="X121" s="515"/>
      <c r="Y121" s="515"/>
      <c r="Z121" s="515"/>
      <c r="AA121" s="515"/>
      <c r="AB121" s="515"/>
      <c r="AC121" s="515"/>
      <c r="AD121" s="515"/>
      <c r="AE121" s="515"/>
      <c r="AF121" s="515"/>
      <c r="AG121" s="515"/>
      <c r="AH121" s="515"/>
      <c r="AI121" s="515"/>
      <c r="AJ121" s="515"/>
      <c r="AK121" s="515"/>
      <c r="AL121" s="515"/>
      <c r="AM121" s="515"/>
      <c r="AN121" s="135"/>
      <c r="AO121" s="136" t="s">
        <v>203</v>
      </c>
      <c r="AP121" s="136"/>
    </row>
    <row r="122" spans="1:42" s="134" customFormat="1" ht="18.600000000000001" hidden="1" customHeight="1">
      <c r="A122" s="96"/>
      <c r="B122" s="60"/>
      <c r="C122" s="62"/>
      <c r="D122" s="62"/>
      <c r="E122" s="62"/>
      <c r="F122" s="62"/>
      <c r="G122" s="62"/>
      <c r="H122" s="62"/>
      <c r="I122" s="62"/>
      <c r="J122" s="62"/>
      <c r="K122" s="62"/>
      <c r="L122" s="62"/>
      <c r="M122" s="62"/>
      <c r="N122" s="68"/>
      <c r="O122" s="68"/>
      <c r="P122" s="68"/>
      <c r="Q122" s="68"/>
      <c r="R122" s="68"/>
      <c r="S122" s="68"/>
      <c r="T122" s="68"/>
      <c r="U122" s="68"/>
      <c r="V122" s="68"/>
      <c r="W122" s="516"/>
      <c r="X122" s="516"/>
      <c r="Y122" s="516"/>
      <c r="Z122" s="516"/>
      <c r="AA122" s="516"/>
      <c r="AB122" s="516"/>
      <c r="AC122" s="516"/>
      <c r="AD122" s="516"/>
      <c r="AE122" s="516"/>
      <c r="AF122" s="516"/>
      <c r="AG122" s="516"/>
      <c r="AH122" s="516"/>
      <c r="AI122" s="516"/>
      <c r="AJ122" s="516"/>
      <c r="AK122" s="516"/>
      <c r="AL122" s="516"/>
      <c r="AM122" s="516"/>
      <c r="AN122" s="521"/>
      <c r="AO122" s="629" t="s">
        <v>203</v>
      </c>
      <c r="AP122" s="136"/>
    </row>
    <row r="123" spans="1:42" s="134" customFormat="1" ht="18.600000000000001" hidden="1" customHeight="1">
      <c r="A123" s="96"/>
      <c r="B123" s="60"/>
      <c r="C123" s="62"/>
      <c r="D123" s="62"/>
      <c r="E123" s="62"/>
      <c r="F123" s="62"/>
      <c r="G123" s="62"/>
      <c r="H123" s="62"/>
      <c r="I123" s="62"/>
      <c r="J123" s="62"/>
      <c r="K123" s="62"/>
      <c r="L123" s="62"/>
      <c r="M123" s="62"/>
      <c r="N123" s="68"/>
      <c r="O123" s="135"/>
      <c r="P123" s="135"/>
      <c r="Q123" s="135"/>
      <c r="R123" s="135"/>
      <c r="S123" s="135"/>
      <c r="T123" s="135"/>
      <c r="U123" s="135"/>
      <c r="V123" s="135"/>
      <c r="W123" s="516"/>
      <c r="X123" s="516"/>
      <c r="Y123" s="516"/>
      <c r="Z123" s="628"/>
      <c r="AA123" s="516"/>
      <c r="AB123" s="516"/>
      <c r="AC123" s="516"/>
      <c r="AD123" s="516"/>
      <c r="AE123" s="516"/>
      <c r="AF123" s="516"/>
      <c r="AG123" s="516"/>
      <c r="AH123" s="516"/>
      <c r="AI123" s="516"/>
      <c r="AJ123" s="516"/>
      <c r="AK123" s="516"/>
      <c r="AL123" s="516"/>
      <c r="AM123" s="516"/>
      <c r="AN123" s="521"/>
      <c r="AO123" s="629" t="s">
        <v>203</v>
      </c>
      <c r="AP123" s="136"/>
    </row>
    <row r="124" spans="1:42" ht="18.600000000000001" hidden="1" customHeight="1">
      <c r="B124" s="60"/>
      <c r="N124" s="68"/>
      <c r="O124" s="68"/>
      <c r="P124" s="68"/>
      <c r="Q124" s="68"/>
      <c r="R124" s="68"/>
      <c r="S124" s="68"/>
      <c r="T124" s="68"/>
      <c r="U124" s="68"/>
      <c r="V124" s="68"/>
      <c r="W124" s="68"/>
      <c r="X124" s="68"/>
      <c r="Y124" s="68"/>
      <c r="Z124" s="68"/>
      <c r="AA124" s="68"/>
      <c r="AB124" s="68"/>
      <c r="AC124" s="68"/>
      <c r="AD124" s="68"/>
      <c r="AE124" s="68"/>
      <c r="AF124" s="68"/>
      <c r="AG124" s="68"/>
      <c r="AH124" s="68"/>
      <c r="AI124" s="68"/>
      <c r="AJ124" s="68"/>
      <c r="AK124" s="68"/>
      <c r="AL124" s="68"/>
      <c r="AM124" s="68"/>
      <c r="AN124" s="68"/>
      <c r="AO124" s="132"/>
    </row>
    <row r="125" spans="1:42" ht="18.600000000000001" hidden="1" customHeight="1">
      <c r="B125" s="60"/>
      <c r="N125" s="68"/>
      <c r="O125" s="68"/>
      <c r="P125" s="68"/>
      <c r="Q125" s="68"/>
      <c r="R125" s="68"/>
      <c r="S125" s="68"/>
      <c r="T125" s="68"/>
      <c r="U125" s="68"/>
      <c r="V125" s="68"/>
      <c r="W125" s="68"/>
      <c r="X125" s="68"/>
      <c r="Y125" s="68"/>
      <c r="Z125" s="68"/>
      <c r="AA125" s="68"/>
      <c r="AB125" s="68"/>
      <c r="AC125" s="68"/>
      <c r="AD125" s="68"/>
      <c r="AE125" s="68"/>
      <c r="AF125" s="68"/>
      <c r="AG125" s="68"/>
      <c r="AH125" s="68"/>
      <c r="AI125" s="68"/>
      <c r="AJ125" s="68"/>
      <c r="AK125" s="68"/>
      <c r="AL125" s="68"/>
      <c r="AM125" s="68"/>
      <c r="AN125" s="68"/>
      <c r="AO125" s="61"/>
    </row>
    <row r="126" spans="1:42" s="134" customFormat="1" ht="18.600000000000001" hidden="1" customHeight="1">
      <c r="A126" s="96"/>
      <c r="B126" s="60"/>
      <c r="C126" s="62"/>
      <c r="D126" s="62"/>
      <c r="E126" s="62"/>
      <c r="F126" s="62"/>
      <c r="G126" s="62"/>
      <c r="H126" s="62"/>
      <c r="I126" s="62"/>
      <c r="J126" s="62"/>
      <c r="K126" s="62"/>
      <c r="L126" s="62"/>
      <c r="M126" s="62"/>
      <c r="N126" s="68"/>
      <c r="O126" s="68"/>
      <c r="P126" s="68"/>
      <c r="Q126" s="68"/>
      <c r="R126" s="68"/>
      <c r="S126" s="68"/>
      <c r="T126" s="68"/>
      <c r="U126" s="68"/>
      <c r="V126" s="68"/>
      <c r="W126" s="135"/>
      <c r="X126" s="135"/>
      <c r="Y126" s="135"/>
      <c r="Z126" s="135"/>
      <c r="AA126" s="135"/>
      <c r="AB126" s="135"/>
      <c r="AC126" s="135"/>
      <c r="AD126" s="135"/>
      <c r="AE126" s="135"/>
      <c r="AF126" s="135"/>
      <c r="AG126" s="135"/>
      <c r="AH126" s="135"/>
      <c r="AI126" s="135"/>
      <c r="AJ126" s="135"/>
      <c r="AK126" s="135"/>
      <c r="AL126" s="135"/>
      <c r="AM126" s="135"/>
      <c r="AN126" s="135"/>
      <c r="AO126" s="136"/>
    </row>
    <row r="127" spans="1:42" ht="18.600000000000001" hidden="1" customHeight="1">
      <c r="B127" s="60"/>
      <c r="N127" s="68"/>
      <c r="O127" s="68"/>
      <c r="P127" s="68"/>
      <c r="Q127" s="68"/>
      <c r="R127" s="68"/>
      <c r="S127" s="68"/>
      <c r="T127" s="68"/>
      <c r="U127" s="68"/>
      <c r="V127" s="68"/>
      <c r="W127" s="68"/>
      <c r="X127" s="68"/>
      <c r="Y127" s="68"/>
      <c r="Z127" s="68"/>
      <c r="AA127" s="68"/>
      <c r="AB127" s="68"/>
      <c r="AC127" s="68"/>
      <c r="AD127" s="68"/>
      <c r="AE127" s="68"/>
      <c r="AF127" s="68"/>
      <c r="AG127" s="68"/>
      <c r="AH127" s="68"/>
      <c r="AI127" s="68"/>
      <c r="AJ127" s="68"/>
      <c r="AK127" s="68"/>
      <c r="AL127" s="68"/>
      <c r="AM127" s="68"/>
      <c r="AN127" s="68"/>
      <c r="AO127" s="61"/>
    </row>
    <row r="128" spans="1:42" ht="18.600000000000001" hidden="1" customHeight="1">
      <c r="B128" s="60"/>
      <c r="N128" s="68"/>
      <c r="O128" s="68"/>
      <c r="P128" s="68"/>
      <c r="Q128" s="68"/>
      <c r="R128" s="68"/>
      <c r="S128" s="68"/>
      <c r="T128" s="68"/>
      <c r="U128" s="68"/>
      <c r="V128" s="68"/>
      <c r="W128" s="68"/>
      <c r="X128" s="68"/>
      <c r="Y128" s="68"/>
      <c r="Z128" s="68"/>
      <c r="AA128" s="68"/>
      <c r="AB128" s="68"/>
      <c r="AC128" s="68"/>
      <c r="AD128" s="68"/>
      <c r="AE128" s="68"/>
      <c r="AF128" s="68"/>
      <c r="AG128" s="68"/>
      <c r="AH128" s="68"/>
      <c r="AI128" s="68"/>
      <c r="AJ128" s="68"/>
      <c r="AK128" s="68"/>
      <c r="AL128" s="68"/>
      <c r="AM128" s="68"/>
      <c r="AN128" s="68"/>
      <c r="AO128" s="61"/>
    </row>
    <row r="129" spans="2:41" ht="18.600000000000001" hidden="1" customHeight="1">
      <c r="B129" s="60"/>
      <c r="N129" s="68"/>
      <c r="O129" s="68"/>
      <c r="P129" s="68"/>
      <c r="Q129" s="68"/>
      <c r="R129" s="68"/>
      <c r="S129" s="68"/>
      <c r="T129" s="68"/>
      <c r="U129" s="68"/>
      <c r="V129" s="68"/>
      <c r="W129" s="68"/>
      <c r="X129" s="68"/>
      <c r="Y129" s="68"/>
      <c r="Z129" s="68"/>
      <c r="AA129" s="68"/>
      <c r="AB129" s="68"/>
      <c r="AC129" s="68"/>
      <c r="AD129" s="68"/>
      <c r="AE129" s="68"/>
      <c r="AF129" s="68"/>
      <c r="AG129" s="68"/>
      <c r="AH129" s="68"/>
      <c r="AI129" s="68"/>
      <c r="AJ129" s="68"/>
      <c r="AK129" s="68"/>
      <c r="AL129" s="68"/>
      <c r="AM129" s="68"/>
      <c r="AN129" s="68"/>
      <c r="AO129" s="61"/>
    </row>
    <row r="130" spans="2:41" ht="18.600000000000001" hidden="1" customHeight="1">
      <c r="B130" s="60"/>
      <c r="N130" s="68"/>
      <c r="O130" s="68"/>
      <c r="P130" s="68"/>
      <c r="Q130" s="68"/>
      <c r="R130" s="68"/>
      <c r="S130" s="68"/>
      <c r="T130" s="68"/>
      <c r="U130" s="68"/>
      <c r="V130" s="68"/>
      <c r="W130" s="68"/>
      <c r="X130" s="68"/>
      <c r="Y130" s="68"/>
      <c r="Z130" s="68"/>
      <c r="AA130" s="68"/>
      <c r="AB130" s="68"/>
      <c r="AC130" s="68"/>
      <c r="AD130" s="68"/>
      <c r="AE130" s="68"/>
      <c r="AF130" s="68"/>
      <c r="AG130" s="68"/>
      <c r="AH130" s="68"/>
      <c r="AI130" s="68"/>
      <c r="AJ130" s="68"/>
      <c r="AK130" s="68"/>
      <c r="AL130" s="68"/>
      <c r="AM130" s="68"/>
      <c r="AN130" s="68"/>
      <c r="AO130" s="61"/>
    </row>
    <row r="131" spans="2:41" ht="18.600000000000001" hidden="1" customHeight="1">
      <c r="B131" s="60"/>
      <c r="N131" s="68"/>
      <c r="O131" s="68"/>
      <c r="P131" s="68"/>
      <c r="Q131" s="68"/>
      <c r="R131" s="68"/>
      <c r="S131" s="68"/>
      <c r="T131" s="68"/>
      <c r="U131" s="68"/>
      <c r="V131" s="68"/>
      <c r="W131" s="68"/>
      <c r="X131" s="68"/>
      <c r="Y131" s="68"/>
      <c r="Z131" s="68"/>
      <c r="AA131" s="68"/>
      <c r="AB131" s="68"/>
      <c r="AC131" s="68"/>
      <c r="AD131" s="68"/>
      <c r="AE131" s="68"/>
      <c r="AF131" s="68"/>
      <c r="AG131" s="68"/>
      <c r="AH131" s="68"/>
      <c r="AI131" s="68"/>
      <c r="AJ131" s="68"/>
      <c r="AK131" s="68"/>
      <c r="AL131" s="68"/>
      <c r="AM131" s="68"/>
      <c r="AN131" s="68"/>
      <c r="AO131" s="61"/>
    </row>
    <row r="132" spans="2:41" ht="18.600000000000001" hidden="1" customHeight="1">
      <c r="B132" s="60"/>
      <c r="N132" s="68"/>
      <c r="O132" s="68"/>
      <c r="P132" s="68"/>
      <c r="Q132" s="68"/>
      <c r="R132" s="68"/>
      <c r="S132" s="68"/>
      <c r="T132" s="68"/>
      <c r="U132" s="68"/>
      <c r="V132" s="68"/>
      <c r="W132" s="68"/>
      <c r="X132" s="68"/>
      <c r="Y132" s="68"/>
      <c r="Z132" s="68"/>
      <c r="AA132" s="68"/>
      <c r="AB132" s="68"/>
      <c r="AC132" s="68"/>
      <c r="AD132" s="68"/>
      <c r="AE132" s="68"/>
      <c r="AF132" s="68"/>
      <c r="AG132" s="68"/>
      <c r="AH132" s="68"/>
      <c r="AI132" s="68"/>
      <c r="AJ132" s="68"/>
      <c r="AK132" s="68"/>
      <c r="AL132" s="68"/>
      <c r="AM132" s="68"/>
      <c r="AN132" s="68"/>
      <c r="AO132" s="61"/>
    </row>
    <row r="133" spans="2:41" ht="18.600000000000001" hidden="1" customHeight="1">
      <c r="B133" s="60"/>
      <c r="N133" s="68"/>
      <c r="O133" s="68"/>
      <c r="P133" s="68"/>
      <c r="Q133" s="68"/>
      <c r="R133" s="68"/>
      <c r="S133" s="68"/>
      <c r="T133" s="68"/>
      <c r="U133" s="68"/>
      <c r="V133" s="68"/>
      <c r="W133" s="68"/>
      <c r="X133" s="68"/>
      <c r="Y133" s="68"/>
      <c r="Z133" s="68"/>
      <c r="AA133" s="68"/>
      <c r="AB133" s="68"/>
      <c r="AC133" s="68"/>
      <c r="AD133" s="68"/>
      <c r="AE133" s="68"/>
      <c r="AF133" s="68"/>
      <c r="AG133" s="68"/>
      <c r="AH133" s="68"/>
      <c r="AI133" s="68"/>
      <c r="AJ133" s="68"/>
      <c r="AK133" s="68"/>
      <c r="AL133" s="68"/>
      <c r="AM133" s="68"/>
      <c r="AN133" s="68"/>
      <c r="AO133" s="61"/>
    </row>
    <row r="134" spans="2:41" ht="18.600000000000001" hidden="1" customHeight="1">
      <c r="B134" s="60"/>
      <c r="N134" s="68"/>
      <c r="O134" s="68"/>
      <c r="P134" s="68"/>
      <c r="Q134" s="68"/>
      <c r="R134" s="68"/>
      <c r="S134" s="68"/>
      <c r="T134" s="68"/>
      <c r="U134" s="68"/>
      <c r="V134" s="68"/>
      <c r="W134" s="68"/>
      <c r="X134" s="68"/>
      <c r="Y134" s="68"/>
      <c r="Z134" s="68"/>
      <c r="AA134" s="68"/>
      <c r="AB134" s="68"/>
      <c r="AC134" s="68"/>
      <c r="AD134" s="68"/>
      <c r="AE134" s="68"/>
      <c r="AF134" s="68"/>
      <c r="AG134" s="68"/>
      <c r="AH134" s="68"/>
      <c r="AI134" s="68"/>
      <c r="AJ134" s="68"/>
      <c r="AK134" s="68"/>
      <c r="AL134" s="68"/>
      <c r="AM134" s="68"/>
      <c r="AN134" s="68"/>
      <c r="AO134" s="61"/>
    </row>
    <row r="135" spans="2:41" ht="18.600000000000001" hidden="1" customHeight="1">
      <c r="B135" s="60"/>
      <c r="N135" s="68"/>
      <c r="O135" s="68"/>
      <c r="P135" s="68"/>
      <c r="Q135" s="68"/>
      <c r="R135" s="68"/>
      <c r="S135" s="68"/>
      <c r="T135" s="68"/>
      <c r="U135" s="68"/>
      <c r="V135" s="68"/>
      <c r="W135" s="68"/>
      <c r="X135" s="68"/>
      <c r="Y135" s="68"/>
      <c r="Z135" s="68"/>
      <c r="AA135" s="68"/>
      <c r="AB135" s="68"/>
      <c r="AC135" s="68"/>
      <c r="AD135" s="68"/>
      <c r="AE135" s="68"/>
      <c r="AF135" s="68"/>
      <c r="AG135" s="68"/>
      <c r="AH135" s="68"/>
      <c r="AI135" s="68"/>
      <c r="AJ135" s="68"/>
      <c r="AK135" s="68"/>
      <c r="AL135" s="68"/>
      <c r="AM135" s="68"/>
      <c r="AN135" s="68"/>
      <c r="AO135" s="61"/>
    </row>
    <row r="136" spans="2:41" ht="18.600000000000001" hidden="1" customHeight="1">
      <c r="B136" s="60"/>
      <c r="N136" s="68"/>
      <c r="O136" s="68"/>
      <c r="P136" s="68"/>
      <c r="Q136" s="68"/>
      <c r="R136" s="68"/>
      <c r="S136" s="68"/>
      <c r="T136" s="68"/>
      <c r="U136" s="68"/>
      <c r="V136" s="68"/>
      <c r="W136" s="68"/>
      <c r="X136" s="68"/>
      <c r="Y136" s="68"/>
      <c r="Z136" s="68"/>
      <c r="AA136" s="68"/>
      <c r="AB136" s="68"/>
      <c r="AC136" s="68"/>
      <c r="AD136" s="68"/>
      <c r="AE136" s="68"/>
      <c r="AF136" s="68"/>
      <c r="AG136" s="68"/>
      <c r="AH136" s="68"/>
      <c r="AI136" s="68"/>
      <c r="AJ136" s="68"/>
      <c r="AK136" s="68"/>
      <c r="AL136" s="68"/>
      <c r="AM136" s="68"/>
      <c r="AN136" s="68"/>
      <c r="AO136" s="61"/>
    </row>
    <row r="137" spans="2:41" ht="18.600000000000001" hidden="1" customHeight="1">
      <c r="B137" s="60"/>
      <c r="N137" s="68"/>
      <c r="O137" s="68"/>
      <c r="P137" s="68"/>
      <c r="Q137" s="68"/>
      <c r="R137" s="68"/>
      <c r="S137" s="68"/>
      <c r="T137" s="68"/>
      <c r="U137" s="68"/>
      <c r="V137" s="68"/>
      <c r="W137" s="68"/>
      <c r="X137" s="68"/>
      <c r="Y137" s="68"/>
      <c r="Z137" s="68"/>
      <c r="AA137" s="68"/>
      <c r="AB137" s="68"/>
      <c r="AC137" s="68"/>
      <c r="AD137" s="68"/>
      <c r="AE137" s="68"/>
      <c r="AF137" s="68"/>
      <c r="AG137" s="68"/>
      <c r="AH137" s="68"/>
      <c r="AI137" s="68"/>
      <c r="AJ137" s="68"/>
      <c r="AK137" s="68"/>
      <c r="AL137" s="68"/>
      <c r="AM137" s="68"/>
      <c r="AN137" s="68"/>
      <c r="AO137" s="61"/>
    </row>
    <row r="138" spans="2:41" ht="18.600000000000001" hidden="1" customHeight="1">
      <c r="B138" s="60"/>
      <c r="N138" s="68"/>
      <c r="O138" s="68"/>
      <c r="P138" s="68"/>
      <c r="Q138" s="68"/>
      <c r="R138" s="68"/>
      <c r="S138" s="68"/>
      <c r="T138" s="68"/>
      <c r="U138" s="68"/>
      <c r="V138" s="68"/>
      <c r="W138" s="68"/>
      <c r="X138" s="68"/>
      <c r="Y138" s="68"/>
      <c r="Z138" s="68"/>
      <c r="AA138" s="68"/>
      <c r="AB138" s="68"/>
      <c r="AC138" s="68"/>
      <c r="AD138" s="68"/>
      <c r="AE138" s="68"/>
      <c r="AF138" s="68"/>
      <c r="AG138" s="68"/>
      <c r="AH138" s="68"/>
      <c r="AI138" s="68"/>
      <c r="AJ138" s="68"/>
      <c r="AK138" s="68"/>
      <c r="AL138" s="68"/>
      <c r="AM138" s="68"/>
      <c r="AN138" s="68"/>
      <c r="AO138" s="61"/>
    </row>
    <row r="139" spans="2:41" ht="18.600000000000001" hidden="1" customHeight="1">
      <c r="B139" s="60"/>
      <c r="N139" s="68"/>
      <c r="O139" s="68"/>
      <c r="P139" s="68"/>
      <c r="Q139" s="68"/>
      <c r="R139" s="68"/>
      <c r="S139" s="68"/>
      <c r="T139" s="68"/>
      <c r="U139" s="68"/>
      <c r="V139" s="68"/>
      <c r="W139" s="68"/>
      <c r="X139" s="68"/>
      <c r="Y139" s="68"/>
      <c r="Z139" s="68"/>
      <c r="AA139" s="68"/>
      <c r="AB139" s="68"/>
      <c r="AC139" s="68"/>
      <c r="AD139" s="68"/>
      <c r="AE139" s="68"/>
      <c r="AF139" s="68"/>
      <c r="AG139" s="68"/>
      <c r="AH139" s="68"/>
      <c r="AI139" s="68"/>
      <c r="AJ139" s="68"/>
      <c r="AK139" s="68"/>
      <c r="AL139" s="68"/>
      <c r="AM139" s="68"/>
      <c r="AN139" s="68"/>
      <c r="AO139" s="61"/>
    </row>
    <row r="140" spans="2:41" ht="18.600000000000001" hidden="1" customHeight="1">
      <c r="B140" s="60"/>
      <c r="N140" s="68"/>
      <c r="O140" s="68"/>
      <c r="P140" s="68"/>
      <c r="Q140" s="68"/>
      <c r="R140" s="68"/>
      <c r="S140" s="68"/>
      <c r="T140" s="68"/>
      <c r="U140" s="68"/>
      <c r="V140" s="68"/>
      <c r="W140" s="68"/>
      <c r="X140" s="68"/>
      <c r="Y140" s="68"/>
      <c r="Z140" s="68"/>
      <c r="AA140" s="68"/>
      <c r="AB140" s="68"/>
      <c r="AC140" s="68"/>
      <c r="AD140" s="68"/>
      <c r="AE140" s="68"/>
      <c r="AF140" s="68"/>
      <c r="AG140" s="68"/>
      <c r="AH140" s="68"/>
      <c r="AI140" s="68"/>
      <c r="AJ140" s="68"/>
      <c r="AK140" s="68"/>
      <c r="AL140" s="68"/>
      <c r="AM140" s="68"/>
      <c r="AN140" s="68"/>
      <c r="AO140" s="61"/>
    </row>
    <row r="141" spans="2:41" ht="18.600000000000001" hidden="1" customHeight="1">
      <c r="B141" s="60"/>
      <c r="N141" s="68"/>
      <c r="O141" s="68"/>
      <c r="P141" s="68"/>
      <c r="Q141" s="68"/>
      <c r="R141" s="68"/>
      <c r="S141" s="68"/>
      <c r="T141" s="68"/>
      <c r="U141" s="68"/>
      <c r="V141" s="68"/>
      <c r="W141" s="68"/>
      <c r="X141" s="68"/>
      <c r="Y141" s="68"/>
      <c r="Z141" s="68"/>
      <c r="AA141" s="68"/>
      <c r="AB141" s="68"/>
      <c r="AC141" s="68"/>
      <c r="AD141" s="68"/>
      <c r="AE141" s="68"/>
      <c r="AF141" s="68"/>
      <c r="AG141" s="68"/>
      <c r="AH141" s="68"/>
      <c r="AI141" s="68"/>
      <c r="AJ141" s="68"/>
      <c r="AK141" s="68"/>
      <c r="AL141" s="68"/>
      <c r="AM141" s="68"/>
      <c r="AN141" s="68"/>
      <c r="AO141" s="61"/>
    </row>
    <row r="142" spans="2:41" ht="18.600000000000001" hidden="1" customHeight="1">
      <c r="B142" s="60"/>
      <c r="N142" s="68"/>
      <c r="O142" s="68"/>
      <c r="P142" s="68"/>
      <c r="Q142" s="68"/>
      <c r="R142" s="68"/>
      <c r="S142" s="68"/>
      <c r="T142" s="68"/>
      <c r="U142" s="68"/>
      <c r="V142" s="68"/>
      <c r="W142" s="68"/>
      <c r="X142" s="68"/>
      <c r="Y142" s="68"/>
      <c r="Z142" s="68"/>
      <c r="AA142" s="68"/>
      <c r="AB142" s="68"/>
      <c r="AC142" s="68"/>
      <c r="AD142" s="68"/>
      <c r="AE142" s="68"/>
      <c r="AF142" s="68"/>
      <c r="AG142" s="68"/>
      <c r="AH142" s="68"/>
      <c r="AI142" s="68"/>
      <c r="AJ142" s="68"/>
      <c r="AK142" s="68"/>
      <c r="AL142" s="68"/>
      <c r="AM142" s="68"/>
      <c r="AN142" s="68"/>
      <c r="AO142" s="61"/>
    </row>
    <row r="143" spans="2:41" ht="18.600000000000001" hidden="1" customHeight="1">
      <c r="B143" s="60"/>
      <c r="N143" s="68"/>
      <c r="O143" s="68"/>
      <c r="P143" s="68"/>
      <c r="Q143" s="68"/>
      <c r="R143" s="68"/>
      <c r="S143" s="68"/>
      <c r="T143" s="68"/>
      <c r="U143" s="68"/>
      <c r="V143" s="68"/>
      <c r="W143" s="68"/>
      <c r="X143" s="68"/>
      <c r="Y143" s="68"/>
      <c r="Z143" s="68"/>
      <c r="AA143" s="68"/>
      <c r="AB143" s="68"/>
      <c r="AC143" s="68"/>
      <c r="AD143" s="68"/>
      <c r="AE143" s="68"/>
      <c r="AF143" s="68"/>
      <c r="AG143" s="68"/>
      <c r="AH143" s="68"/>
      <c r="AI143" s="68"/>
      <c r="AJ143" s="68"/>
      <c r="AK143" s="68"/>
      <c r="AL143" s="68"/>
      <c r="AM143" s="68"/>
      <c r="AN143" s="68"/>
      <c r="AO143" s="61"/>
    </row>
    <row r="144" spans="2:41" ht="18.600000000000001" hidden="1" customHeight="1">
      <c r="B144" s="60"/>
      <c r="N144" s="68"/>
      <c r="O144" s="68"/>
      <c r="P144" s="68"/>
      <c r="Q144" s="68"/>
      <c r="R144" s="68"/>
      <c r="S144" s="68"/>
      <c r="T144" s="68"/>
      <c r="U144" s="68"/>
      <c r="V144" s="68"/>
      <c r="W144" s="68"/>
      <c r="X144" s="68"/>
      <c r="Y144" s="68"/>
      <c r="Z144" s="68"/>
      <c r="AA144" s="68"/>
      <c r="AB144" s="68"/>
      <c r="AC144" s="68"/>
      <c r="AD144" s="68"/>
      <c r="AE144" s="68"/>
      <c r="AF144" s="68"/>
      <c r="AG144" s="68"/>
      <c r="AH144" s="68"/>
      <c r="AI144" s="68"/>
      <c r="AJ144" s="68"/>
      <c r="AK144" s="68"/>
      <c r="AL144" s="68"/>
      <c r="AM144" s="68"/>
      <c r="AN144" s="68"/>
      <c r="AO144" s="61"/>
    </row>
    <row r="145" spans="2:41" ht="18.600000000000001" hidden="1" customHeight="1">
      <c r="B145" s="60"/>
      <c r="N145" s="68"/>
      <c r="O145" s="68"/>
      <c r="P145" s="68"/>
      <c r="Q145" s="68"/>
      <c r="R145" s="68"/>
      <c r="S145" s="68"/>
      <c r="T145" s="68"/>
      <c r="U145" s="68"/>
      <c r="V145" s="68"/>
      <c r="W145" s="68"/>
      <c r="X145" s="68"/>
      <c r="Y145" s="68"/>
      <c r="Z145" s="68"/>
      <c r="AA145" s="68"/>
      <c r="AB145" s="68"/>
      <c r="AC145" s="68"/>
      <c r="AD145" s="68"/>
      <c r="AE145" s="68"/>
      <c r="AF145" s="68"/>
      <c r="AG145" s="68"/>
      <c r="AH145" s="68"/>
      <c r="AI145" s="68"/>
      <c r="AJ145" s="68"/>
      <c r="AK145" s="68"/>
      <c r="AL145" s="68"/>
      <c r="AM145" s="68"/>
      <c r="AN145" s="68"/>
      <c r="AO145" s="61"/>
    </row>
    <row r="146" spans="2:41" ht="18.600000000000001" hidden="1" customHeight="1">
      <c r="B146" s="60"/>
      <c r="N146" s="68"/>
      <c r="O146" s="68"/>
      <c r="P146" s="68"/>
      <c r="Q146" s="68"/>
      <c r="R146" s="68"/>
      <c r="S146" s="68"/>
      <c r="T146" s="68"/>
      <c r="U146" s="68"/>
      <c r="V146" s="68"/>
      <c r="W146" s="68"/>
      <c r="X146" s="68"/>
      <c r="Y146" s="68"/>
      <c r="Z146" s="68"/>
      <c r="AA146" s="68"/>
      <c r="AB146" s="68"/>
      <c r="AC146" s="68"/>
      <c r="AD146" s="68"/>
      <c r="AE146" s="68"/>
      <c r="AF146" s="68"/>
      <c r="AG146" s="68"/>
      <c r="AH146" s="68"/>
      <c r="AI146" s="68"/>
      <c r="AJ146" s="68"/>
      <c r="AK146" s="68"/>
      <c r="AL146" s="68"/>
      <c r="AM146" s="68"/>
      <c r="AN146" s="68"/>
      <c r="AO146" s="61"/>
    </row>
    <row r="147" spans="2:41" ht="18.600000000000001" hidden="1" customHeight="1">
      <c r="B147" s="60"/>
      <c r="N147" s="68"/>
      <c r="O147" s="68"/>
      <c r="P147" s="68"/>
      <c r="Q147" s="68"/>
      <c r="R147" s="68"/>
      <c r="S147" s="68"/>
      <c r="T147" s="68"/>
      <c r="U147" s="68"/>
      <c r="V147" s="68"/>
      <c r="W147" s="68"/>
      <c r="X147" s="68"/>
      <c r="Y147" s="68"/>
      <c r="Z147" s="68"/>
      <c r="AA147" s="68"/>
      <c r="AB147" s="68"/>
      <c r="AC147" s="68"/>
      <c r="AD147" s="68"/>
      <c r="AE147" s="68"/>
      <c r="AF147" s="68"/>
      <c r="AG147" s="68"/>
      <c r="AH147" s="68"/>
      <c r="AI147" s="68"/>
      <c r="AJ147" s="68"/>
      <c r="AK147" s="68"/>
      <c r="AL147" s="68"/>
      <c r="AM147" s="68"/>
      <c r="AN147" s="68"/>
      <c r="AO147" s="61"/>
    </row>
    <row r="148" spans="2:41" ht="18.600000000000001" hidden="1" customHeight="1">
      <c r="B148" s="60"/>
      <c r="N148" s="68"/>
      <c r="O148" s="68"/>
      <c r="P148" s="68"/>
      <c r="Q148" s="68"/>
      <c r="R148" s="68"/>
      <c r="S148" s="68"/>
      <c r="T148" s="68"/>
      <c r="U148" s="68"/>
      <c r="V148" s="68"/>
      <c r="W148" s="68"/>
      <c r="X148" s="68"/>
      <c r="Y148" s="68"/>
      <c r="Z148" s="68"/>
      <c r="AA148" s="68"/>
      <c r="AB148" s="68"/>
      <c r="AC148" s="68"/>
      <c r="AD148" s="68"/>
      <c r="AE148" s="68"/>
      <c r="AF148" s="68"/>
      <c r="AG148" s="68"/>
      <c r="AH148" s="68"/>
      <c r="AI148" s="68"/>
      <c r="AJ148" s="68"/>
      <c r="AK148" s="68"/>
      <c r="AL148" s="68"/>
      <c r="AM148" s="68"/>
      <c r="AN148" s="68"/>
      <c r="AO148" s="61"/>
    </row>
    <row r="149" spans="2:41" ht="18.600000000000001" hidden="1" customHeight="1">
      <c r="B149" s="60"/>
      <c r="N149" s="68"/>
      <c r="O149" s="68"/>
      <c r="P149" s="68"/>
      <c r="Q149" s="68"/>
      <c r="R149" s="68"/>
      <c r="S149" s="68"/>
      <c r="T149" s="68"/>
      <c r="U149" s="68"/>
      <c r="V149" s="68"/>
      <c r="W149" s="68"/>
      <c r="X149" s="68"/>
      <c r="Y149" s="68"/>
      <c r="Z149" s="68"/>
      <c r="AA149" s="68"/>
      <c r="AB149" s="68"/>
      <c r="AC149" s="68"/>
      <c r="AD149" s="68"/>
      <c r="AE149" s="68"/>
      <c r="AF149" s="68"/>
      <c r="AG149" s="68"/>
      <c r="AH149" s="68"/>
      <c r="AI149" s="68"/>
      <c r="AJ149" s="68"/>
      <c r="AK149" s="68"/>
      <c r="AL149" s="68"/>
      <c r="AM149" s="68"/>
      <c r="AN149" s="68"/>
      <c r="AO149" s="61"/>
    </row>
    <row r="150" spans="2:41" ht="18.600000000000001" hidden="1" customHeight="1">
      <c r="B150" s="60"/>
      <c r="N150" s="68"/>
      <c r="O150" s="68"/>
      <c r="P150" s="68"/>
      <c r="Q150" s="68"/>
      <c r="R150" s="68"/>
      <c r="S150" s="68"/>
      <c r="T150" s="68"/>
      <c r="U150" s="68"/>
      <c r="V150" s="68"/>
      <c r="W150" s="68"/>
      <c r="X150" s="68"/>
      <c r="Y150" s="68"/>
      <c r="Z150" s="68"/>
      <c r="AA150" s="68"/>
      <c r="AB150" s="68"/>
      <c r="AC150" s="68"/>
      <c r="AD150" s="68"/>
      <c r="AE150" s="68"/>
      <c r="AF150" s="68"/>
      <c r="AG150" s="68"/>
      <c r="AH150" s="68"/>
      <c r="AI150" s="68"/>
      <c r="AJ150" s="68"/>
      <c r="AK150" s="68"/>
      <c r="AL150" s="68"/>
      <c r="AM150" s="68"/>
      <c r="AN150" s="68"/>
      <c r="AO150" s="61"/>
    </row>
    <row r="151" spans="2:41" ht="18.600000000000001" hidden="1" customHeight="1">
      <c r="B151" s="60"/>
      <c r="N151" s="68"/>
      <c r="O151" s="68"/>
      <c r="P151" s="68"/>
      <c r="Q151" s="68"/>
      <c r="R151" s="68"/>
      <c r="S151" s="68"/>
      <c r="T151" s="68"/>
      <c r="U151" s="68"/>
      <c r="V151" s="68"/>
      <c r="W151" s="68"/>
      <c r="X151" s="68"/>
      <c r="Y151" s="68"/>
      <c r="Z151" s="68"/>
      <c r="AA151" s="68"/>
      <c r="AB151" s="68"/>
      <c r="AC151" s="68"/>
      <c r="AD151" s="68"/>
      <c r="AE151" s="68"/>
      <c r="AF151" s="68"/>
      <c r="AG151" s="68"/>
      <c r="AH151" s="68"/>
      <c r="AI151" s="68"/>
      <c r="AJ151" s="68"/>
      <c r="AK151" s="68"/>
      <c r="AL151" s="68"/>
      <c r="AM151" s="68"/>
      <c r="AN151" s="68"/>
      <c r="AO151" s="61"/>
    </row>
    <row r="152" spans="2:41" ht="18.600000000000001" hidden="1" customHeight="1">
      <c r="B152" s="60"/>
      <c r="N152" s="68"/>
      <c r="O152" s="68"/>
      <c r="P152" s="68"/>
      <c r="Q152" s="68"/>
      <c r="R152" s="68"/>
      <c r="S152" s="68"/>
      <c r="T152" s="68"/>
      <c r="U152" s="68"/>
      <c r="V152" s="68"/>
      <c r="W152" s="68"/>
      <c r="X152" s="68"/>
      <c r="Y152" s="68"/>
      <c r="Z152" s="68"/>
      <c r="AA152" s="68"/>
      <c r="AB152" s="68"/>
      <c r="AC152" s="68"/>
      <c r="AD152" s="68"/>
      <c r="AE152" s="68"/>
      <c r="AF152" s="68"/>
      <c r="AG152" s="68"/>
      <c r="AH152" s="68"/>
      <c r="AI152" s="68"/>
      <c r="AJ152" s="68"/>
      <c r="AK152" s="68"/>
      <c r="AL152" s="68"/>
      <c r="AM152" s="68"/>
      <c r="AN152" s="68"/>
      <c r="AO152" s="61"/>
    </row>
    <row r="153" spans="2:41" ht="18.600000000000001" hidden="1" customHeight="1">
      <c r="B153" s="60"/>
      <c r="N153" s="68"/>
      <c r="O153" s="68"/>
      <c r="P153" s="68"/>
      <c r="Q153" s="68"/>
      <c r="R153" s="68"/>
      <c r="S153" s="68"/>
      <c r="T153" s="68"/>
      <c r="U153" s="68"/>
      <c r="V153" s="68"/>
      <c r="W153" s="68"/>
      <c r="X153" s="68"/>
      <c r="Y153" s="68"/>
      <c r="Z153" s="68"/>
      <c r="AA153" s="68"/>
      <c r="AB153" s="68"/>
      <c r="AC153" s="68"/>
      <c r="AD153" s="68"/>
      <c r="AE153" s="68"/>
      <c r="AF153" s="68"/>
      <c r="AG153" s="68"/>
      <c r="AH153" s="68"/>
      <c r="AI153" s="68"/>
      <c r="AJ153" s="68"/>
      <c r="AK153" s="68"/>
      <c r="AL153" s="68"/>
      <c r="AM153" s="68"/>
      <c r="AN153" s="68"/>
      <c r="AO153" s="61"/>
    </row>
    <row r="154" spans="2:41" ht="18.600000000000001" hidden="1" customHeight="1">
      <c r="B154" s="60"/>
      <c r="N154" s="68"/>
      <c r="O154" s="68"/>
      <c r="P154" s="68"/>
      <c r="Q154" s="68"/>
      <c r="R154" s="68"/>
      <c r="S154" s="68"/>
      <c r="T154" s="68"/>
      <c r="U154" s="68"/>
      <c r="V154" s="68"/>
      <c r="W154" s="68"/>
      <c r="X154" s="68"/>
      <c r="Y154" s="68"/>
      <c r="Z154" s="68"/>
      <c r="AA154" s="68"/>
      <c r="AB154" s="68"/>
      <c r="AC154" s="68"/>
      <c r="AD154" s="68"/>
      <c r="AE154" s="68"/>
      <c r="AF154" s="68"/>
      <c r="AG154" s="68"/>
      <c r="AH154" s="68"/>
      <c r="AI154" s="68"/>
      <c r="AJ154" s="68"/>
      <c r="AK154" s="68"/>
      <c r="AL154" s="68"/>
      <c r="AM154" s="68"/>
      <c r="AN154" s="68"/>
      <c r="AO154" s="61"/>
    </row>
    <row r="155" spans="2:41" ht="18.600000000000001" hidden="1" customHeight="1">
      <c r="B155" s="60"/>
      <c r="N155" s="68"/>
      <c r="O155" s="68"/>
      <c r="P155" s="68"/>
      <c r="Q155" s="68"/>
      <c r="R155" s="68"/>
      <c r="S155" s="68"/>
      <c r="T155" s="68"/>
      <c r="U155" s="68"/>
      <c r="V155" s="68"/>
      <c r="W155" s="68"/>
      <c r="X155" s="68"/>
      <c r="Y155" s="68"/>
      <c r="Z155" s="68"/>
      <c r="AA155" s="68"/>
      <c r="AB155" s="68"/>
      <c r="AC155" s="68"/>
      <c r="AD155" s="68"/>
      <c r="AE155" s="68"/>
      <c r="AF155" s="68"/>
      <c r="AG155" s="68"/>
      <c r="AH155" s="68"/>
      <c r="AI155" s="68"/>
      <c r="AJ155" s="68"/>
      <c r="AK155" s="68"/>
      <c r="AL155" s="68"/>
      <c r="AM155" s="68"/>
      <c r="AN155" s="68"/>
      <c r="AO155" s="61"/>
    </row>
    <row r="156" spans="2:41" ht="18.600000000000001" hidden="1" customHeight="1">
      <c r="B156" s="60"/>
      <c r="N156" s="69"/>
      <c r="O156" s="68"/>
      <c r="P156" s="68"/>
      <c r="Q156" s="68"/>
      <c r="R156" s="68"/>
      <c r="S156" s="68"/>
      <c r="T156" s="68"/>
      <c r="U156" s="68"/>
      <c r="V156" s="68"/>
      <c r="W156" s="68"/>
      <c r="X156" s="68"/>
      <c r="Y156" s="68"/>
      <c r="Z156" s="68"/>
      <c r="AA156" s="68"/>
      <c r="AB156" s="68"/>
      <c r="AC156" s="68"/>
      <c r="AD156" s="68"/>
      <c r="AE156" s="68"/>
      <c r="AF156" s="68"/>
      <c r="AG156" s="68"/>
      <c r="AH156" s="68"/>
      <c r="AI156" s="68"/>
      <c r="AJ156" s="68"/>
      <c r="AK156" s="68"/>
      <c r="AL156" s="68"/>
      <c r="AM156" s="68"/>
      <c r="AN156" s="68"/>
      <c r="AO156" s="61"/>
    </row>
    <row r="157" spans="2:41" ht="18.600000000000001" hidden="1" customHeight="1">
      <c r="B157" s="60"/>
      <c r="N157" s="69"/>
      <c r="O157" s="68"/>
      <c r="P157" s="68"/>
      <c r="Q157" s="68"/>
      <c r="R157" s="68"/>
      <c r="S157" s="68"/>
      <c r="T157" s="68"/>
      <c r="U157" s="68"/>
      <c r="V157" s="68"/>
      <c r="W157" s="68"/>
      <c r="X157" s="68"/>
      <c r="Y157" s="68"/>
      <c r="Z157" s="68"/>
      <c r="AA157" s="68"/>
      <c r="AB157" s="68"/>
      <c r="AC157" s="68"/>
      <c r="AD157" s="68"/>
      <c r="AE157" s="68"/>
      <c r="AF157" s="68"/>
      <c r="AG157" s="68"/>
      <c r="AH157" s="68"/>
      <c r="AI157" s="68"/>
      <c r="AJ157" s="68"/>
      <c r="AK157" s="68"/>
      <c r="AL157" s="68"/>
      <c r="AM157" s="68"/>
      <c r="AN157" s="68"/>
      <c r="AO157" s="61"/>
    </row>
    <row r="158" spans="2:41" ht="18.600000000000001" hidden="1" customHeight="1">
      <c r="B158" s="60"/>
      <c r="N158" s="69"/>
      <c r="O158" s="68"/>
      <c r="P158" s="68"/>
      <c r="Q158" s="68"/>
      <c r="R158" s="68"/>
      <c r="S158" s="68"/>
      <c r="T158" s="68"/>
      <c r="U158" s="68"/>
      <c r="V158" s="68"/>
      <c r="W158" s="68"/>
      <c r="X158" s="68"/>
      <c r="Y158" s="68"/>
      <c r="Z158" s="68"/>
      <c r="AA158" s="68"/>
      <c r="AB158" s="68"/>
      <c r="AC158" s="68"/>
      <c r="AD158" s="68"/>
      <c r="AE158" s="68"/>
      <c r="AF158" s="68"/>
      <c r="AG158" s="68"/>
      <c r="AH158" s="68"/>
      <c r="AI158" s="68"/>
      <c r="AJ158" s="68"/>
      <c r="AK158" s="68"/>
      <c r="AL158" s="68"/>
      <c r="AM158" s="68"/>
      <c r="AN158" s="68"/>
      <c r="AO158" s="61"/>
    </row>
    <row r="159" spans="2:41" ht="18.600000000000001" hidden="1" customHeight="1">
      <c r="B159" s="60"/>
      <c r="N159" s="69"/>
      <c r="O159" s="68"/>
      <c r="P159" s="68"/>
      <c r="Q159" s="68"/>
      <c r="R159" s="68"/>
      <c r="S159" s="68"/>
      <c r="T159" s="68"/>
      <c r="U159" s="68"/>
      <c r="V159" s="68"/>
      <c r="W159" s="68"/>
      <c r="X159" s="68"/>
      <c r="Y159" s="68"/>
      <c r="Z159" s="68"/>
      <c r="AA159" s="68"/>
      <c r="AB159" s="68"/>
      <c r="AC159" s="68"/>
      <c r="AD159" s="68"/>
      <c r="AE159" s="68"/>
      <c r="AF159" s="68"/>
      <c r="AG159" s="68"/>
      <c r="AH159" s="68"/>
      <c r="AI159" s="68"/>
      <c r="AJ159" s="68"/>
      <c r="AK159" s="68"/>
      <c r="AL159" s="68"/>
      <c r="AM159" s="68"/>
      <c r="AN159" s="68"/>
      <c r="AO159" s="61"/>
    </row>
    <row r="160" spans="2:41" ht="18.600000000000001" hidden="1" customHeight="1">
      <c r="B160" s="60"/>
      <c r="N160" s="69"/>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1"/>
    </row>
    <row r="161" spans="2:41" ht="18.600000000000001" hidden="1" customHeight="1">
      <c r="B161" s="60"/>
      <c r="N161" s="69"/>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1"/>
    </row>
    <row r="162" spans="2:41" ht="18.600000000000001" hidden="1" customHeight="1">
      <c r="B162" s="60"/>
      <c r="N162" s="69"/>
      <c r="O162" s="68"/>
      <c r="P162" s="68"/>
      <c r="Q162" s="68"/>
      <c r="R162" s="68"/>
      <c r="S162" s="68"/>
      <c r="T162" s="68"/>
      <c r="U162" s="68"/>
      <c r="V162" s="68"/>
      <c r="W162" s="68"/>
      <c r="X162" s="68"/>
      <c r="Y162" s="68"/>
      <c r="Z162" s="68"/>
      <c r="AA162" s="68"/>
      <c r="AB162" s="68"/>
      <c r="AC162" s="68"/>
      <c r="AD162" s="68"/>
      <c r="AE162" s="68"/>
      <c r="AF162" s="68"/>
      <c r="AG162" s="68"/>
      <c r="AH162" s="68"/>
      <c r="AI162" s="68"/>
      <c r="AJ162" s="68"/>
      <c r="AK162" s="68"/>
      <c r="AL162" s="68"/>
      <c r="AM162" s="68"/>
      <c r="AN162" s="68"/>
      <c r="AO162" s="61"/>
    </row>
    <row r="163" spans="2:41" ht="18.600000000000001" hidden="1" customHeight="1">
      <c r="B163" s="60"/>
      <c r="N163" s="69"/>
      <c r="O163" s="68"/>
      <c r="P163" s="68"/>
      <c r="Q163" s="68"/>
      <c r="R163" s="68"/>
      <c r="S163" s="68"/>
      <c r="T163" s="68"/>
      <c r="U163" s="68"/>
      <c r="V163" s="68"/>
      <c r="W163" s="68"/>
      <c r="X163" s="68"/>
      <c r="Y163" s="68"/>
      <c r="Z163" s="68"/>
      <c r="AA163" s="68"/>
      <c r="AB163" s="68"/>
      <c r="AC163" s="68"/>
      <c r="AD163" s="68"/>
      <c r="AE163" s="68"/>
      <c r="AF163" s="68"/>
      <c r="AG163" s="68"/>
      <c r="AH163" s="68"/>
      <c r="AI163" s="68"/>
      <c r="AJ163" s="68"/>
      <c r="AK163" s="68"/>
      <c r="AL163" s="68"/>
      <c r="AM163" s="68"/>
      <c r="AN163" s="68"/>
      <c r="AO163" s="61"/>
    </row>
    <row r="164" spans="2:41" ht="18.600000000000001" hidden="1" customHeight="1">
      <c r="B164" s="60"/>
      <c r="N164" s="69"/>
      <c r="O164" s="68"/>
      <c r="P164" s="68"/>
      <c r="Q164" s="68"/>
      <c r="R164" s="68"/>
      <c r="S164" s="68"/>
      <c r="T164" s="68"/>
      <c r="U164" s="68"/>
      <c r="V164" s="68"/>
      <c r="W164" s="68"/>
      <c r="X164" s="68"/>
      <c r="Y164" s="68"/>
      <c r="Z164" s="68"/>
      <c r="AA164" s="68"/>
      <c r="AB164" s="68"/>
      <c r="AC164" s="68"/>
      <c r="AD164" s="68"/>
      <c r="AE164" s="68"/>
      <c r="AF164" s="68"/>
      <c r="AG164" s="68"/>
      <c r="AH164" s="68"/>
      <c r="AI164" s="68"/>
      <c r="AJ164" s="68"/>
      <c r="AK164" s="68"/>
      <c r="AL164" s="68"/>
      <c r="AM164" s="68"/>
      <c r="AN164" s="68"/>
      <c r="AO164" s="61"/>
    </row>
    <row r="165" spans="2:41" ht="18.600000000000001" hidden="1" customHeight="1">
      <c r="B165" s="60"/>
      <c r="N165" s="69"/>
      <c r="O165" s="68"/>
      <c r="P165" s="68"/>
      <c r="Q165" s="68"/>
      <c r="R165" s="68"/>
      <c r="S165" s="68"/>
      <c r="T165" s="68"/>
      <c r="U165" s="68"/>
      <c r="V165" s="68"/>
      <c r="W165" s="68"/>
      <c r="X165" s="68"/>
      <c r="Y165" s="68"/>
      <c r="Z165" s="68"/>
      <c r="AA165" s="68"/>
      <c r="AB165" s="68"/>
      <c r="AC165" s="68"/>
      <c r="AD165" s="68"/>
      <c r="AE165" s="68"/>
      <c r="AF165" s="68"/>
      <c r="AG165" s="68"/>
      <c r="AH165" s="68"/>
      <c r="AI165" s="68"/>
      <c r="AJ165" s="68"/>
      <c r="AK165" s="68"/>
      <c r="AL165" s="68"/>
      <c r="AM165" s="68"/>
      <c r="AN165" s="68"/>
      <c r="AO165" s="61"/>
    </row>
    <row r="166" spans="2:41" ht="18.600000000000001" hidden="1" customHeight="1">
      <c r="B166" s="60"/>
      <c r="N166" s="69"/>
      <c r="O166" s="68"/>
      <c r="P166" s="68"/>
      <c r="Q166" s="68"/>
      <c r="R166" s="68"/>
      <c r="S166" s="68"/>
      <c r="T166" s="68"/>
      <c r="U166" s="68"/>
      <c r="V166" s="68"/>
      <c r="W166" s="68"/>
      <c r="X166" s="68"/>
      <c r="Y166" s="68"/>
      <c r="Z166" s="68"/>
      <c r="AA166" s="68"/>
      <c r="AB166" s="68"/>
      <c r="AC166" s="68"/>
      <c r="AD166" s="68"/>
      <c r="AE166" s="68"/>
      <c r="AF166" s="68"/>
      <c r="AG166" s="68"/>
      <c r="AH166" s="68"/>
      <c r="AI166" s="68"/>
      <c r="AJ166" s="68"/>
      <c r="AK166" s="68"/>
      <c r="AL166" s="68"/>
      <c r="AM166" s="68"/>
      <c r="AN166" s="68"/>
      <c r="AO166" s="61"/>
    </row>
    <row r="167" spans="2:41" ht="18.600000000000001" hidden="1" customHeight="1">
      <c r="B167" s="60"/>
      <c r="N167" s="69"/>
      <c r="O167" s="69"/>
      <c r="P167" s="69"/>
      <c r="Q167" s="69"/>
      <c r="R167" s="70"/>
      <c r="S167" s="439"/>
      <c r="T167" s="100"/>
      <c r="U167" s="100"/>
      <c r="V167" s="100"/>
      <c r="W167" s="68"/>
      <c r="X167" s="68"/>
      <c r="Y167" s="68"/>
      <c r="Z167" s="68"/>
      <c r="AA167" s="68"/>
      <c r="AB167" s="68"/>
      <c r="AC167" s="68"/>
      <c r="AD167" s="68"/>
      <c r="AE167" s="68"/>
      <c r="AF167" s="68"/>
      <c r="AG167" s="68"/>
      <c r="AH167" s="68"/>
      <c r="AI167" s="68"/>
      <c r="AJ167" s="68"/>
      <c r="AK167" s="68"/>
      <c r="AL167" s="68"/>
      <c r="AM167" s="68"/>
      <c r="AN167" s="68"/>
      <c r="AO167" s="61"/>
    </row>
    <row r="168" spans="2:41" ht="18.600000000000001" hidden="1" customHeight="1">
      <c r="B168" s="60"/>
      <c r="N168" s="69"/>
      <c r="O168" s="69"/>
      <c r="P168" s="69"/>
      <c r="Q168" s="69"/>
      <c r="R168" s="70"/>
      <c r="S168" s="81"/>
      <c r="T168" s="68"/>
      <c r="U168" s="68"/>
      <c r="V168" s="68"/>
      <c r="W168" s="68"/>
      <c r="X168" s="68"/>
      <c r="Y168" s="68"/>
      <c r="Z168" s="68"/>
      <c r="AA168" s="68"/>
      <c r="AB168" s="68"/>
      <c r="AC168" s="68"/>
      <c r="AD168" s="68"/>
      <c r="AE168" s="68"/>
      <c r="AF168" s="68"/>
      <c r="AG168" s="68"/>
      <c r="AH168" s="68"/>
      <c r="AI168" s="68"/>
      <c r="AJ168" s="68"/>
      <c r="AK168" s="68"/>
      <c r="AL168" s="68"/>
      <c r="AM168" s="68"/>
      <c r="AN168" s="68"/>
      <c r="AO168" s="61"/>
    </row>
    <row r="169" spans="2:41" ht="18.600000000000001" hidden="1" customHeight="1">
      <c r="B169" s="60"/>
      <c r="N169" s="69"/>
      <c r="O169" s="69"/>
      <c r="P169" s="69"/>
      <c r="Q169" s="69"/>
      <c r="R169" s="70"/>
      <c r="S169" s="81"/>
      <c r="T169" s="68"/>
      <c r="U169" s="68"/>
      <c r="V169" s="68"/>
      <c r="W169" s="68"/>
      <c r="X169" s="68"/>
      <c r="Y169" s="68"/>
      <c r="Z169" s="68"/>
      <c r="AA169" s="68"/>
      <c r="AB169" s="68"/>
      <c r="AC169" s="68"/>
      <c r="AD169" s="68"/>
      <c r="AE169" s="68"/>
      <c r="AF169" s="68"/>
      <c r="AG169" s="68"/>
      <c r="AH169" s="68"/>
      <c r="AI169" s="68"/>
      <c r="AJ169" s="68"/>
      <c r="AK169" s="68"/>
      <c r="AL169" s="68"/>
      <c r="AM169" s="68"/>
      <c r="AN169" s="68"/>
      <c r="AO169" s="61"/>
    </row>
    <row r="170" spans="2:41" ht="18.600000000000001" hidden="1" customHeight="1">
      <c r="B170" s="60"/>
      <c r="N170" s="69"/>
      <c r="O170" s="69"/>
      <c r="P170" s="69"/>
      <c r="Q170" s="69"/>
      <c r="R170" s="70"/>
      <c r="S170" s="81"/>
      <c r="T170" s="68"/>
      <c r="U170" s="68"/>
      <c r="V170" s="68"/>
      <c r="W170" s="100"/>
      <c r="X170" s="100"/>
      <c r="Y170" s="100"/>
      <c r="Z170" s="132"/>
      <c r="AA170" s="133"/>
      <c r="AB170" s="133"/>
      <c r="AC170" s="133"/>
      <c r="AD170" s="133"/>
      <c r="AE170" s="133"/>
      <c r="AF170" s="133"/>
      <c r="AG170" s="133"/>
      <c r="AH170" s="133"/>
      <c r="AI170" s="133"/>
      <c r="AJ170" s="133"/>
      <c r="AK170" s="133"/>
      <c r="AL170" s="133"/>
      <c r="AM170" s="133"/>
      <c r="AN170" s="133"/>
    </row>
    <row r="171" spans="2:41" ht="18.600000000000001" hidden="1" customHeight="1">
      <c r="B171" s="60"/>
      <c r="N171" s="69"/>
      <c r="O171" s="69"/>
      <c r="P171" s="69"/>
      <c r="Q171" s="69"/>
      <c r="R171" s="70"/>
      <c r="S171" s="81"/>
      <c r="T171" s="68"/>
      <c r="U171" s="68"/>
      <c r="V171" s="68"/>
      <c r="W171" s="68"/>
      <c r="X171" s="68"/>
      <c r="Y171" s="68"/>
      <c r="Z171" s="61"/>
    </row>
    <row r="172" spans="2:41" ht="18.600000000000001" hidden="1" customHeight="1">
      <c r="B172" s="60"/>
      <c r="N172" s="69"/>
      <c r="O172" s="69"/>
      <c r="P172" s="69"/>
      <c r="Q172" s="69"/>
      <c r="R172" s="70"/>
      <c r="S172" s="81"/>
      <c r="T172" s="68"/>
      <c r="U172" s="68"/>
      <c r="V172" s="68"/>
      <c r="W172" s="68"/>
      <c r="X172" s="68"/>
      <c r="Y172" s="68"/>
      <c r="Z172" s="61"/>
    </row>
    <row r="173" spans="2:41" ht="18.600000000000001" hidden="1" customHeight="1">
      <c r="B173" s="60"/>
      <c r="N173" s="69"/>
      <c r="O173" s="69"/>
      <c r="P173" s="69"/>
      <c r="Q173" s="69"/>
      <c r="R173" s="70"/>
      <c r="S173" s="81"/>
      <c r="T173" s="68"/>
      <c r="U173" s="68"/>
      <c r="V173" s="68"/>
      <c r="W173" s="68"/>
      <c r="X173" s="68"/>
      <c r="Y173" s="68"/>
      <c r="Z173" s="61"/>
    </row>
    <row r="174" spans="2:41" ht="18.600000000000001" hidden="1" customHeight="1">
      <c r="B174" s="60"/>
      <c r="N174" s="69"/>
      <c r="O174" s="69"/>
      <c r="P174" s="69"/>
      <c r="Q174" s="69"/>
      <c r="R174" s="70"/>
      <c r="S174" s="81"/>
      <c r="T174" s="68"/>
      <c r="U174" s="68"/>
      <c r="V174" s="68"/>
      <c r="W174" s="68"/>
      <c r="X174" s="68"/>
      <c r="Y174" s="68"/>
      <c r="Z174" s="61"/>
    </row>
    <row r="175" spans="2:41" ht="18.600000000000001" hidden="1" customHeight="1">
      <c r="B175" s="60"/>
      <c r="N175" s="69"/>
      <c r="O175" s="69"/>
      <c r="P175" s="69"/>
      <c r="Q175" s="69"/>
      <c r="R175" s="70"/>
      <c r="S175" s="81"/>
      <c r="T175" s="68"/>
      <c r="U175" s="68"/>
      <c r="V175" s="68"/>
      <c r="W175" s="68"/>
      <c r="X175" s="68"/>
      <c r="Y175" s="68"/>
      <c r="Z175" s="61"/>
    </row>
    <row r="176" spans="2:41" ht="18.600000000000001" hidden="1" customHeight="1">
      <c r="B176" s="60"/>
      <c r="N176" s="69"/>
      <c r="O176" s="69"/>
      <c r="P176" s="69"/>
      <c r="Q176" s="69"/>
      <c r="R176" s="70"/>
      <c r="S176" s="81"/>
      <c r="T176" s="68"/>
      <c r="U176" s="68"/>
      <c r="V176" s="68"/>
      <c r="W176" s="68"/>
      <c r="X176" s="68"/>
      <c r="Y176" s="68"/>
      <c r="Z176" s="61"/>
    </row>
    <row r="177" spans="1:26" ht="18.600000000000001" hidden="1" customHeight="1">
      <c r="B177" s="60"/>
      <c r="N177" s="69"/>
      <c r="O177" s="69"/>
      <c r="P177" s="69"/>
      <c r="Q177" s="69"/>
      <c r="R177" s="70"/>
      <c r="S177" s="81"/>
      <c r="T177" s="68"/>
      <c r="U177" s="68"/>
      <c r="V177" s="68"/>
      <c r="W177" s="68"/>
      <c r="X177" s="68"/>
      <c r="Y177" s="68"/>
      <c r="Z177" s="61"/>
    </row>
    <row r="178" spans="1:26" ht="18.600000000000001" hidden="1" customHeight="1">
      <c r="B178" s="60"/>
      <c r="N178" s="69"/>
      <c r="O178" s="69"/>
      <c r="P178" s="69"/>
      <c r="Q178" s="69"/>
      <c r="R178" s="70"/>
      <c r="S178" s="81"/>
      <c r="T178" s="68"/>
      <c r="U178" s="68"/>
      <c r="V178" s="68"/>
      <c r="W178" s="68"/>
      <c r="X178" s="68"/>
      <c r="Y178" s="68"/>
      <c r="Z178" s="61"/>
    </row>
    <row r="179" spans="1:26" ht="18.600000000000001" hidden="1" customHeight="1">
      <c r="B179" s="60"/>
      <c r="N179" s="69"/>
      <c r="O179" s="69"/>
      <c r="P179" s="69"/>
      <c r="Q179" s="69"/>
      <c r="R179" s="70"/>
      <c r="S179" s="81"/>
      <c r="T179" s="68"/>
      <c r="U179" s="68"/>
      <c r="V179" s="68"/>
      <c r="W179" s="68"/>
      <c r="X179" s="68"/>
      <c r="Y179" s="68"/>
      <c r="Z179" s="61"/>
    </row>
    <row r="180" spans="1:26" ht="18.600000000000001" hidden="1" customHeight="1">
      <c r="B180" s="60"/>
      <c r="N180" s="69"/>
      <c r="O180" s="69"/>
      <c r="P180" s="69"/>
      <c r="Q180" s="69"/>
      <c r="R180" s="70"/>
      <c r="S180" s="81"/>
      <c r="T180" s="68"/>
      <c r="U180" s="68"/>
      <c r="V180" s="68"/>
      <c r="W180" s="68"/>
      <c r="X180" s="68"/>
      <c r="Y180" s="68"/>
      <c r="Z180" s="61"/>
    </row>
    <row r="181" spans="1:26" ht="18.600000000000001" hidden="1" customHeight="1">
      <c r="B181" s="60"/>
      <c r="N181" s="69"/>
      <c r="O181" s="69"/>
      <c r="P181" s="69"/>
      <c r="Q181" s="69"/>
      <c r="R181" s="70"/>
      <c r="S181" s="81"/>
      <c r="T181" s="68"/>
      <c r="U181" s="68"/>
      <c r="V181" s="68"/>
      <c r="W181" s="68"/>
      <c r="X181" s="68"/>
      <c r="Y181" s="68"/>
      <c r="Z181" s="61"/>
    </row>
    <row r="182" spans="1:26" ht="18.600000000000001" hidden="1" customHeight="1">
      <c r="B182" s="60"/>
      <c r="N182" s="69"/>
      <c r="O182" s="69"/>
      <c r="P182" s="69"/>
      <c r="Q182" s="69"/>
      <c r="R182" s="70"/>
      <c r="S182" s="81"/>
      <c r="T182" s="68"/>
      <c r="U182" s="68"/>
      <c r="V182" s="68"/>
      <c r="W182" s="68"/>
      <c r="X182" s="68"/>
      <c r="Y182" s="68"/>
      <c r="Z182" s="61"/>
    </row>
    <row r="183" spans="1:26" ht="18.600000000000001" hidden="1" customHeight="1">
      <c r="B183" s="60"/>
      <c r="N183" s="69"/>
      <c r="O183" s="69"/>
      <c r="P183" s="69"/>
      <c r="Q183" s="69"/>
      <c r="R183" s="70"/>
      <c r="S183" s="132"/>
      <c r="T183" s="133"/>
      <c r="U183" s="133"/>
      <c r="V183" s="133"/>
      <c r="W183" s="68"/>
      <c r="X183" s="68"/>
      <c r="Y183" s="68"/>
      <c r="Z183" s="61"/>
    </row>
    <row r="184" spans="1:26" ht="18.600000000000001" hidden="1" customHeight="1">
      <c r="B184" s="82"/>
      <c r="N184" s="69"/>
      <c r="O184" s="69"/>
      <c r="P184" s="69"/>
      <c r="Q184" s="69"/>
      <c r="R184" s="70"/>
      <c r="S184" s="61"/>
      <c r="W184" s="68"/>
      <c r="X184" s="68"/>
      <c r="Y184" s="68"/>
      <c r="Z184" s="61"/>
    </row>
    <row r="185" spans="1:26" ht="18.600000000000001" hidden="1" customHeight="1">
      <c r="B185" s="60"/>
      <c r="N185" s="69"/>
      <c r="O185" s="69"/>
      <c r="P185" s="69"/>
      <c r="Q185" s="69"/>
      <c r="R185" s="70"/>
      <c r="S185" s="61"/>
      <c r="W185" s="68"/>
      <c r="X185" s="68"/>
      <c r="Y185" s="68"/>
      <c r="Z185" s="61"/>
    </row>
    <row r="186" spans="1:26" ht="18.600000000000001" hidden="1" customHeight="1">
      <c r="B186" s="60"/>
      <c r="N186" s="69"/>
      <c r="O186" s="69"/>
      <c r="P186" s="69"/>
      <c r="Q186" s="69"/>
      <c r="R186" s="70"/>
      <c r="S186" s="61"/>
      <c r="W186" s="133"/>
      <c r="X186" s="133"/>
      <c r="Y186" s="133"/>
    </row>
    <row r="187" spans="1:26" ht="18.600000000000001" hidden="1" customHeight="1">
      <c r="B187" s="60"/>
      <c r="N187" s="69"/>
      <c r="O187" s="69"/>
      <c r="P187" s="69"/>
      <c r="Q187" s="69"/>
      <c r="R187" s="70"/>
      <c r="S187" s="61"/>
    </row>
    <row r="188" spans="1:26" ht="18.600000000000001" hidden="1" customHeight="1">
      <c r="B188" s="60"/>
      <c r="N188" s="69"/>
      <c r="O188" s="69"/>
      <c r="P188" s="69"/>
      <c r="Q188" s="69"/>
      <c r="R188" s="70"/>
      <c r="S188" s="136"/>
      <c r="T188" s="134"/>
      <c r="U188" s="134"/>
      <c r="V188" s="134"/>
    </row>
    <row r="189" spans="1:26" ht="18.600000000000001" hidden="1" customHeight="1">
      <c r="B189" s="60"/>
      <c r="N189" s="69"/>
      <c r="O189" s="69"/>
      <c r="P189" s="69"/>
      <c r="Q189" s="69"/>
      <c r="R189" s="70"/>
      <c r="S189" s="630"/>
      <c r="T189" s="631"/>
      <c r="U189" s="631"/>
      <c r="V189" s="61"/>
    </row>
    <row r="190" spans="1:26" ht="18.600000000000001" hidden="1" customHeight="1">
      <c r="B190" s="60"/>
      <c r="N190" s="69"/>
      <c r="O190" s="69"/>
      <c r="P190" s="69"/>
      <c r="Q190" s="69"/>
      <c r="R190" s="70"/>
      <c r="S190" s="630"/>
      <c r="T190" s="631"/>
      <c r="U190" s="631"/>
      <c r="V190" s="61"/>
    </row>
    <row r="191" spans="1:26" s="134" customFormat="1" ht="18.600000000000001" hidden="1" customHeight="1">
      <c r="A191" s="96"/>
      <c r="B191" s="60"/>
      <c r="C191" s="62"/>
      <c r="D191" s="62"/>
      <c r="E191" s="62"/>
      <c r="F191" s="62"/>
      <c r="G191" s="62"/>
      <c r="H191" s="62"/>
      <c r="I191" s="62"/>
      <c r="J191" s="62"/>
      <c r="K191" s="62"/>
      <c r="L191" s="62"/>
      <c r="M191" s="62"/>
      <c r="N191" s="69"/>
      <c r="O191" s="69"/>
      <c r="P191" s="69"/>
      <c r="Q191" s="69"/>
      <c r="R191" s="70"/>
      <c r="S191" s="630"/>
      <c r="T191" s="631"/>
      <c r="U191" s="631"/>
      <c r="V191" s="61"/>
    </row>
    <row r="192" spans="1:26" ht="18.600000000000001" hidden="1" customHeight="1">
      <c r="B192" s="60"/>
      <c r="N192" s="69"/>
      <c r="O192" s="69"/>
      <c r="P192" s="69"/>
      <c r="Q192" s="69"/>
      <c r="R192" s="70"/>
      <c r="S192" s="630"/>
      <c r="T192" s="631"/>
      <c r="U192" s="631"/>
      <c r="V192" s="61"/>
    </row>
    <row r="193" spans="1:22" ht="18.600000000000001" hidden="1" customHeight="1">
      <c r="B193" s="82"/>
      <c r="N193" s="69"/>
      <c r="O193" s="69"/>
      <c r="P193" s="69"/>
      <c r="Q193" s="69"/>
      <c r="R193" s="70"/>
      <c r="S193" s="630"/>
      <c r="T193" s="631"/>
      <c r="U193" s="631"/>
      <c r="V193" s="61"/>
    </row>
    <row r="194" spans="1:22" ht="18.600000000000001" hidden="1" customHeight="1">
      <c r="B194" s="60"/>
      <c r="N194" s="69"/>
      <c r="O194" s="69"/>
      <c r="P194" s="69"/>
      <c r="Q194" s="69"/>
      <c r="R194" s="70"/>
      <c r="S194" s="630"/>
      <c r="T194" s="631"/>
      <c r="U194" s="631"/>
      <c r="V194" s="61"/>
    </row>
    <row r="195" spans="1:22" ht="18.600000000000001" hidden="1" customHeight="1">
      <c r="B195" s="82"/>
      <c r="N195" s="69"/>
      <c r="O195" s="69"/>
      <c r="P195" s="69"/>
      <c r="Q195" s="69"/>
      <c r="R195" s="70"/>
      <c r="S195" s="132"/>
      <c r="T195" s="133"/>
      <c r="U195" s="133"/>
    </row>
    <row r="196" spans="1:22" ht="18.600000000000001" hidden="1" customHeight="1">
      <c r="B196" s="82"/>
      <c r="N196" s="69"/>
      <c r="O196" s="69"/>
      <c r="P196" s="69"/>
      <c r="Q196" s="69"/>
      <c r="R196" s="70"/>
      <c r="S196" s="61"/>
    </row>
    <row r="197" spans="1:22" ht="18.600000000000001" hidden="1" customHeight="1">
      <c r="B197" s="82"/>
      <c r="N197" s="69"/>
      <c r="O197" s="69"/>
      <c r="P197" s="69"/>
      <c r="Q197" s="69"/>
      <c r="R197" s="70"/>
      <c r="S197" s="136"/>
      <c r="T197" s="134"/>
      <c r="U197" s="134"/>
      <c r="V197" s="134"/>
    </row>
    <row r="198" spans="1:22" ht="18.600000000000001" hidden="1" customHeight="1">
      <c r="B198" s="82"/>
      <c r="N198" s="69"/>
      <c r="O198" s="69"/>
      <c r="P198" s="69"/>
      <c r="Q198" s="69"/>
      <c r="R198" s="70"/>
      <c r="S198" s="61"/>
    </row>
    <row r="199" spans="1:22" ht="18.600000000000001" hidden="1" customHeight="1">
      <c r="B199" s="82"/>
      <c r="N199" s="69"/>
      <c r="O199" s="69"/>
      <c r="P199" s="69"/>
      <c r="Q199" s="69"/>
      <c r="R199" s="70"/>
      <c r="S199" s="136"/>
      <c r="T199" s="134"/>
      <c r="U199" s="134"/>
      <c r="V199" s="134"/>
    </row>
    <row r="200" spans="1:22" s="134" customFormat="1" ht="18.600000000000001" hidden="1" customHeight="1">
      <c r="A200" s="96"/>
      <c r="B200" s="82"/>
      <c r="C200" s="62"/>
      <c r="D200" s="62"/>
      <c r="E200" s="62"/>
      <c r="F200" s="62"/>
      <c r="G200" s="62"/>
      <c r="H200" s="62"/>
      <c r="I200" s="62"/>
      <c r="J200" s="62"/>
      <c r="K200" s="62"/>
      <c r="L200" s="62"/>
      <c r="M200" s="62"/>
      <c r="N200" s="625"/>
      <c r="O200" s="69"/>
      <c r="P200" s="69"/>
      <c r="Q200" s="69"/>
      <c r="R200" s="70"/>
      <c r="S200" s="136"/>
    </row>
    <row r="201" spans="1:22" ht="18.600000000000001" hidden="1" customHeight="1">
      <c r="B201" s="60"/>
      <c r="N201" s="133"/>
      <c r="O201" s="69"/>
      <c r="P201" s="69"/>
      <c r="Q201" s="69"/>
      <c r="R201" s="70"/>
      <c r="S201" s="136"/>
      <c r="T201" s="134"/>
      <c r="U201" s="134"/>
      <c r="V201" s="134"/>
    </row>
    <row r="202" spans="1:22" s="134" customFormat="1" ht="18.600000000000001" hidden="1" customHeight="1">
      <c r="A202" s="96"/>
      <c r="B202" s="60"/>
      <c r="C202" s="62"/>
      <c r="D202" s="62"/>
      <c r="E202" s="62"/>
      <c r="F202" s="62"/>
      <c r="G202" s="62"/>
      <c r="H202" s="62"/>
      <c r="I202" s="62"/>
      <c r="J202" s="62"/>
      <c r="K202" s="62"/>
      <c r="L202" s="62"/>
      <c r="M202" s="62"/>
      <c r="N202" s="62"/>
      <c r="O202" s="69"/>
      <c r="P202" s="69"/>
      <c r="Q202" s="69"/>
      <c r="R202" s="70"/>
      <c r="S202" s="136"/>
    </row>
    <row r="203" spans="1:22" s="134" customFormat="1" ht="18.600000000000001" hidden="1" customHeight="1">
      <c r="A203" s="96"/>
      <c r="B203" s="60"/>
      <c r="C203" s="62"/>
      <c r="D203" s="62"/>
      <c r="E203" s="62"/>
      <c r="F203" s="62"/>
      <c r="G203" s="62"/>
      <c r="H203" s="62"/>
      <c r="I203" s="62"/>
      <c r="J203" s="62"/>
      <c r="K203" s="62"/>
      <c r="L203" s="62"/>
      <c r="M203" s="62"/>
      <c r="N203" s="62"/>
      <c r="O203" s="69"/>
      <c r="P203" s="69"/>
      <c r="Q203" s="69"/>
      <c r="R203" s="70"/>
      <c r="S203" s="136"/>
    </row>
    <row r="204" spans="1:22" s="134" customFormat="1" ht="18.600000000000001" hidden="1" customHeight="1">
      <c r="A204" s="96"/>
      <c r="B204" s="60"/>
      <c r="C204" s="62"/>
      <c r="D204" s="62"/>
      <c r="E204" s="62"/>
      <c r="F204" s="62"/>
      <c r="G204" s="62"/>
      <c r="H204" s="62"/>
      <c r="I204" s="62"/>
      <c r="J204" s="62"/>
      <c r="K204" s="62"/>
      <c r="L204" s="62"/>
      <c r="M204" s="62"/>
      <c r="N204" s="62"/>
      <c r="O204" s="69"/>
      <c r="P204" s="69"/>
      <c r="Q204" s="69"/>
      <c r="R204" s="70"/>
      <c r="S204" s="136"/>
    </row>
    <row r="205" spans="1:22" s="134" customFormat="1" ht="18.600000000000001" hidden="1" customHeight="1">
      <c r="A205" s="96"/>
      <c r="B205" s="60"/>
      <c r="C205" s="62"/>
      <c r="D205" s="62"/>
      <c r="E205" s="62"/>
      <c r="F205" s="62"/>
      <c r="G205" s="62"/>
      <c r="H205" s="62"/>
      <c r="I205" s="62"/>
      <c r="J205" s="62"/>
      <c r="K205" s="62"/>
      <c r="L205" s="62"/>
      <c r="M205" s="62"/>
      <c r="N205" s="62"/>
      <c r="O205" s="69"/>
      <c r="P205" s="69"/>
      <c r="Q205" s="69"/>
      <c r="R205" s="70"/>
      <c r="S205" s="61"/>
      <c r="T205" s="62"/>
      <c r="U205" s="62"/>
      <c r="V205" s="62"/>
    </row>
    <row r="206" spans="1:22" s="134" customFormat="1" ht="18.600000000000001" hidden="1" customHeight="1">
      <c r="A206" s="96"/>
      <c r="B206" s="60"/>
      <c r="C206" s="62"/>
      <c r="D206" s="62"/>
      <c r="E206" s="62"/>
      <c r="F206" s="62"/>
      <c r="G206" s="62"/>
      <c r="H206" s="62"/>
      <c r="I206" s="62"/>
      <c r="J206" s="62"/>
      <c r="K206" s="62"/>
      <c r="L206" s="62"/>
      <c r="M206" s="62"/>
      <c r="N206" s="62"/>
      <c r="O206" s="69"/>
      <c r="P206" s="69"/>
      <c r="Q206" s="69"/>
      <c r="R206" s="70"/>
      <c r="S206" s="61"/>
      <c r="T206" s="62"/>
      <c r="U206" s="62"/>
      <c r="V206" s="62"/>
    </row>
    <row r="207" spans="1:22" s="134" customFormat="1" ht="18.600000000000001" hidden="1" customHeight="1">
      <c r="A207" s="96"/>
      <c r="B207" s="60"/>
      <c r="C207" s="62"/>
      <c r="D207" s="62"/>
      <c r="E207" s="62"/>
      <c r="F207" s="62"/>
      <c r="G207" s="62"/>
      <c r="H207" s="62"/>
      <c r="I207" s="62"/>
      <c r="J207" s="62"/>
      <c r="K207" s="62"/>
      <c r="L207" s="62"/>
      <c r="M207" s="62"/>
      <c r="N207" s="62"/>
      <c r="O207" s="69"/>
      <c r="P207" s="69"/>
      <c r="Q207" s="69"/>
      <c r="R207" s="70"/>
      <c r="S207" s="61"/>
      <c r="T207" s="62"/>
      <c r="U207" s="62"/>
      <c r="V207" s="62"/>
    </row>
    <row r="208" spans="1:22" ht="18.600000000000001" hidden="1" customHeight="1">
      <c r="O208" s="69"/>
      <c r="P208" s="69"/>
      <c r="Q208" s="69"/>
      <c r="R208" s="70"/>
      <c r="S208" s="61"/>
    </row>
    <row r="209" spans="15:19" ht="18.600000000000001" hidden="1" customHeight="1">
      <c r="O209" s="69"/>
      <c r="P209" s="69"/>
      <c r="Q209" s="69"/>
      <c r="R209" s="70"/>
      <c r="S209" s="61"/>
    </row>
    <row r="210" spans="15:19" ht="18.600000000000001" hidden="1" customHeight="1">
      <c r="O210" s="69"/>
      <c r="P210" s="69"/>
      <c r="Q210" s="69"/>
      <c r="R210" s="70"/>
      <c r="S210" s="61"/>
    </row>
    <row r="211" spans="15:19" ht="18.600000000000001" hidden="1" customHeight="1">
      <c r="O211" s="625"/>
      <c r="P211" s="625"/>
      <c r="Q211" s="625"/>
      <c r="R211" s="439"/>
      <c r="S211" s="61"/>
    </row>
    <row r="212" spans="15:19" ht="18.600000000000001" hidden="1" customHeight="1">
      <c r="O212" s="133"/>
      <c r="P212" s="133"/>
      <c r="Q212" s="133"/>
      <c r="R212" s="133"/>
    </row>
    <row r="213" spans="15:19" ht="18.600000000000001" hidden="1" customHeight="1"/>
    <row r="214" spans="15:19" ht="18.600000000000001" hidden="1" customHeight="1"/>
    <row r="215" spans="15:19" ht="18.600000000000001" hidden="1" customHeight="1"/>
    <row r="216" spans="15:19" ht="18.600000000000001" hidden="1" customHeight="1"/>
    <row r="217" spans="15:19" ht="18.600000000000001" hidden="1" customHeight="1"/>
    <row r="218" spans="15:19" ht="18.600000000000001" hidden="1" customHeight="1"/>
    <row r="219" spans="15:19" ht="18.600000000000001" hidden="1" customHeight="1"/>
    <row r="220" spans="15:19" ht="18.600000000000001" hidden="1" customHeight="1"/>
    <row r="221" spans="15:19" ht="18.600000000000001" hidden="1" customHeight="1"/>
    <row r="222" spans="15:19" ht="18.600000000000001" hidden="1" customHeight="1"/>
    <row r="223" spans="15:19" ht="18.600000000000001" hidden="1" customHeight="1"/>
    <row r="224" spans="15:19" ht="18.600000000000001" hidden="1" customHeight="1"/>
    <row r="225" ht="18.600000000000001" hidden="1"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sheetData>
  <sheetProtection algorithmName="SHA-512" hashValue="wNKsxgXyJ1h4YaIST4DE6rJ0R4ZnkOoolvtqWz00V/o5gHEnSkjHCjVY+/UOI7LQzs5O05L5TwzSBVUIijQn5A==" saltValue="S5M3i4eWLcbXGVTGBXal/w==" spinCount="100000" sheet="1" objects="1" scenarios="1" formatColumns="0" formatRows="0" autoFilter="0"/>
  <mergeCells count="13">
    <mergeCell ref="D6:I6"/>
    <mergeCell ref="D17:I17"/>
    <mergeCell ref="D29:I29"/>
    <mergeCell ref="D36:I36"/>
    <mergeCell ref="C41:D41"/>
    <mergeCell ref="C40:D40"/>
    <mergeCell ref="C39:D39"/>
    <mergeCell ref="C38:D38"/>
    <mergeCell ref="C67:K67"/>
    <mergeCell ref="C73:D73"/>
    <mergeCell ref="D44:I44"/>
    <mergeCell ref="D50:I50"/>
    <mergeCell ref="D62:I62"/>
  </mergeCells>
  <pageMargins left="0.511811024" right="0.511811024" top="0.78740157499999996" bottom="0.78740157499999996" header="0.31496062000000002" footer="0.31496062000000002"/>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4D099-B8D3-4BDB-875C-19B4A8038873}">
  <sheetPr>
    <tabColor rgb="FF7F5A00"/>
  </sheetPr>
  <dimension ref="A1:Q950"/>
  <sheetViews>
    <sheetView showGridLines="0" showRowColHeaders="0" workbookViewId="0">
      <pane xSplit="1" ySplit="2" topLeftCell="B3" activePane="bottomRight" state="frozen"/>
      <selection activeCell="C3" sqref="C3"/>
      <selection pane="topRight" activeCell="C3" sqref="C3"/>
      <selection pane="bottomLeft" activeCell="C3" sqref="C3"/>
      <selection pane="bottomRight"/>
    </sheetView>
  </sheetViews>
  <sheetFormatPr defaultColWidth="13.7109375" defaultRowHeight="0" customHeight="1" zeroHeight="1"/>
  <cols>
    <col min="1" max="1" width="33.7109375" style="675" customWidth="1"/>
    <col min="2" max="2" width="3.7109375" style="676" customWidth="1"/>
    <col min="3" max="9" width="20.85546875" style="677" customWidth="1"/>
    <col min="10" max="16" width="23.7109375" style="677" customWidth="1"/>
    <col min="17" max="17" width="8.7109375" style="677" customWidth="1"/>
    <col min="18" max="18" width="9.28515625" style="677" customWidth="1"/>
    <col min="19" max="19" width="7.5703125" style="677" customWidth="1"/>
    <col min="20" max="20" width="8.140625" style="677" customWidth="1"/>
    <col min="21" max="21" width="11" style="677" customWidth="1"/>
    <col min="22" max="22" width="9.7109375" style="677" customWidth="1"/>
    <col min="23" max="23" width="7" style="677" customWidth="1"/>
    <col min="24" max="24" width="13.7109375" style="677" customWidth="1"/>
    <col min="25" max="16384" width="13.7109375" style="677"/>
  </cols>
  <sheetData>
    <row r="1" spans="1:17" s="657" customFormat="1" ht="24.95" customHeight="1">
      <c r="A1" s="652"/>
      <c r="B1" s="653"/>
      <c r="C1" s="654"/>
      <c r="D1" s="655"/>
      <c r="E1" s="655"/>
      <c r="F1" s="655"/>
      <c r="G1" s="655"/>
      <c r="H1" s="655"/>
      <c r="I1" s="655"/>
      <c r="J1" s="655"/>
      <c r="K1" s="655"/>
      <c r="L1" s="655"/>
      <c r="M1" s="655"/>
      <c r="N1" s="656"/>
      <c r="O1" s="656"/>
      <c r="P1" s="656"/>
    </row>
    <row r="2" spans="1:17" s="657" customFormat="1" ht="24.95" customHeight="1">
      <c r="A2" s="652"/>
      <c r="B2" s="653"/>
      <c r="C2" s="654"/>
      <c r="D2" s="655"/>
      <c r="E2" s="655"/>
      <c r="F2" s="655"/>
      <c r="G2" s="655"/>
      <c r="H2" s="655"/>
      <c r="I2" s="655"/>
      <c r="J2" s="655"/>
      <c r="K2" s="655"/>
      <c r="L2" s="655"/>
      <c r="M2" s="655"/>
      <c r="N2" s="656"/>
      <c r="O2" s="656"/>
      <c r="P2" s="656"/>
    </row>
    <row r="3" spans="1:17" s="657" customFormat="1" ht="24.95" customHeight="1">
      <c r="A3" s="652"/>
      <c r="B3" s="653"/>
      <c r="C3" s="658" t="str">
        <f>Índice!B148</f>
        <v>INDICADORES PRÓPRIOS</v>
      </c>
      <c r="D3" s="655"/>
      <c r="E3" s="655"/>
      <c r="F3" s="655"/>
      <c r="G3" s="655"/>
      <c r="H3" s="655"/>
      <c r="I3" s="655"/>
      <c r="J3" s="655"/>
      <c r="K3" s="655"/>
      <c r="L3" s="655"/>
      <c r="M3" s="655"/>
      <c r="N3" s="656"/>
      <c r="O3" s="656"/>
      <c r="P3" s="656"/>
    </row>
    <row r="4" spans="1:17" s="657" customFormat="1" ht="24.95" customHeight="1">
      <c r="A4" s="652"/>
      <c r="B4" s="653"/>
      <c r="C4" s="659" t="str">
        <f>Índice!C148</f>
        <v>Impostos e participações do governo</v>
      </c>
      <c r="D4" s="655"/>
      <c r="E4" s="655"/>
      <c r="F4" s="655"/>
      <c r="G4" s="655"/>
      <c r="H4" s="655"/>
      <c r="I4" s="655"/>
      <c r="J4" s="655"/>
      <c r="K4" s="655"/>
      <c r="L4" s="655"/>
      <c r="M4" s="655"/>
      <c r="N4" s="656"/>
      <c r="O4" s="656"/>
      <c r="P4" s="656"/>
    </row>
    <row r="5" spans="1:17" s="657" customFormat="1" ht="24.95" customHeight="1">
      <c r="A5" s="652"/>
      <c r="B5" s="653"/>
      <c r="C5" s="654"/>
      <c r="D5" s="655"/>
      <c r="E5" s="655"/>
      <c r="F5" s="655"/>
      <c r="G5" s="655"/>
      <c r="H5" s="655"/>
      <c r="I5" s="655"/>
      <c r="J5" s="655"/>
      <c r="K5" s="655"/>
      <c r="L5" s="655"/>
      <c r="M5" s="655"/>
      <c r="N5" s="656"/>
      <c r="O5" s="656"/>
      <c r="P5" s="656"/>
    </row>
    <row r="6" spans="1:17" s="657" customFormat="1" ht="24.95" customHeight="1">
      <c r="A6" s="652"/>
      <c r="B6" s="653"/>
      <c r="C6" s="660" t="str">
        <f>Índice!D148</f>
        <v>Indicador Próprio</v>
      </c>
      <c r="D6" s="936" t="str">
        <f>Índice!E148</f>
        <v>Fundiário e regulatório</v>
      </c>
      <c r="E6" s="937"/>
      <c r="F6" s="937"/>
      <c r="G6" s="937"/>
      <c r="H6" s="937"/>
      <c r="I6" s="937"/>
      <c r="J6" s="655"/>
      <c r="K6" s="655"/>
      <c r="L6" s="655"/>
      <c r="M6" s="655"/>
      <c r="N6" s="656"/>
      <c r="O6" s="656"/>
      <c r="P6" s="656"/>
    </row>
    <row r="7" spans="1:17" s="657" customFormat="1" ht="24.95" customHeight="1">
      <c r="A7" s="661"/>
      <c r="B7" s="653"/>
      <c r="C7" s="939" t="s">
        <v>426</v>
      </c>
      <c r="D7" s="940"/>
      <c r="E7" s="940"/>
      <c r="F7" s="940"/>
      <c r="G7" s="940"/>
      <c r="H7" s="940"/>
      <c r="I7" s="940"/>
      <c r="J7" s="940"/>
      <c r="K7" s="940"/>
      <c r="L7" s="662"/>
      <c r="M7" s="662"/>
      <c r="N7" s="656"/>
      <c r="O7" s="656"/>
      <c r="P7" s="656"/>
    </row>
    <row r="8" spans="1:17" s="657" customFormat="1" ht="24.95" customHeight="1" thickBot="1">
      <c r="A8" s="663"/>
      <c r="B8" s="664"/>
      <c r="C8" s="941" t="s">
        <v>960</v>
      </c>
      <c r="D8" s="941"/>
      <c r="E8" s="682">
        <v>2013</v>
      </c>
      <c r="F8" s="682">
        <v>2014</v>
      </c>
      <c r="G8" s="682">
        <v>2015</v>
      </c>
      <c r="H8" s="682">
        <v>2016</v>
      </c>
      <c r="I8" s="682">
        <v>2017</v>
      </c>
      <c r="J8" s="682">
        <v>2018</v>
      </c>
      <c r="K8" s="682">
        <v>2019</v>
      </c>
      <c r="L8" s="682">
        <v>2020</v>
      </c>
      <c r="M8" s="682">
        <v>2021</v>
      </c>
      <c r="N8" s="683">
        <v>2022</v>
      </c>
      <c r="O8" s="683">
        <v>2023</v>
      </c>
      <c r="P8" s="684">
        <v>2024</v>
      </c>
      <c r="Q8" s="665"/>
    </row>
    <row r="9" spans="1:17" s="657" customFormat="1" ht="24.95" customHeight="1">
      <c r="A9" s="663"/>
      <c r="B9" s="664"/>
      <c r="C9" s="678" t="s">
        <v>427</v>
      </c>
      <c r="D9" s="678" t="s">
        <v>428</v>
      </c>
      <c r="E9" s="679">
        <v>3393031.78</v>
      </c>
      <c r="F9" s="679">
        <v>7889676.5499999998</v>
      </c>
      <c r="G9" s="679">
        <v>5356255.75</v>
      </c>
      <c r="H9" s="679">
        <v>5815135.1500000004</v>
      </c>
      <c r="I9" s="679">
        <v>5796009.6500000004</v>
      </c>
      <c r="J9" s="679">
        <v>8185555.71</v>
      </c>
      <c r="K9" s="679">
        <v>3996367.06</v>
      </c>
      <c r="L9" s="679">
        <v>5450292.7699999996</v>
      </c>
      <c r="M9" s="679">
        <v>17921550.940000001</v>
      </c>
      <c r="N9" s="680">
        <v>13855989.18</v>
      </c>
      <c r="O9" s="680">
        <v>5580717.7999999998</v>
      </c>
      <c r="P9" s="681">
        <v>7853561.7300000004</v>
      </c>
      <c r="Q9" s="665"/>
    </row>
    <row r="10" spans="1:17" s="657" customFormat="1" ht="24.95" customHeight="1">
      <c r="A10" s="663"/>
      <c r="B10" s="664"/>
      <c r="C10" s="667"/>
      <c r="D10" s="667"/>
      <c r="E10" s="667"/>
      <c r="F10" s="667"/>
      <c r="G10" s="667"/>
      <c r="H10" s="667"/>
      <c r="I10" s="667"/>
      <c r="J10" s="667"/>
      <c r="K10" s="667"/>
      <c r="L10" s="668"/>
      <c r="M10" s="668"/>
      <c r="N10" s="667"/>
      <c r="O10" s="667"/>
      <c r="P10" s="667"/>
    </row>
    <row r="11" spans="1:17" s="657" customFormat="1" ht="24.95" customHeight="1">
      <c r="A11" s="663"/>
      <c r="B11" s="664"/>
      <c r="L11" s="669"/>
      <c r="M11" s="669"/>
    </row>
    <row r="12" spans="1:17" s="657" customFormat="1" ht="24.95" customHeight="1">
      <c r="A12" s="661"/>
      <c r="B12" s="664"/>
      <c r="C12" s="660" t="str">
        <f>Índice!D149</f>
        <v>Indicador Próprio</v>
      </c>
      <c r="D12" s="936" t="str">
        <f>Índice!E149</f>
        <v>P&amp;D e regulatório</v>
      </c>
      <c r="E12" s="937"/>
      <c r="F12" s="937"/>
      <c r="G12" s="937"/>
      <c r="H12" s="937"/>
      <c r="I12" s="937"/>
      <c r="L12" s="607"/>
      <c r="M12" s="607"/>
    </row>
    <row r="13" spans="1:17" s="657" customFormat="1" ht="24.95" customHeight="1">
      <c r="A13" s="661"/>
      <c r="B13" s="664"/>
      <c r="C13" s="685" t="s">
        <v>429</v>
      </c>
      <c r="L13" s="607"/>
      <c r="M13" s="607"/>
    </row>
    <row r="14" spans="1:17" s="657" customFormat="1" ht="24.95" customHeight="1" thickBot="1">
      <c r="A14" s="661"/>
      <c r="B14" s="664"/>
      <c r="C14" s="942" t="s">
        <v>961</v>
      </c>
      <c r="D14" s="942"/>
      <c r="E14" s="689">
        <v>2013</v>
      </c>
      <c r="F14" s="689">
        <v>2014</v>
      </c>
      <c r="G14" s="689">
        <v>2015</v>
      </c>
      <c r="H14" s="689">
        <v>2016</v>
      </c>
      <c r="I14" s="689">
        <v>2017</v>
      </c>
      <c r="J14" s="689">
        <v>2018</v>
      </c>
      <c r="K14" s="689">
        <v>2019</v>
      </c>
      <c r="L14" s="689">
        <v>2020</v>
      </c>
      <c r="M14" s="689">
        <v>2021</v>
      </c>
      <c r="N14" s="690">
        <v>2022</v>
      </c>
      <c r="O14" s="690">
        <v>2023</v>
      </c>
      <c r="P14" s="691">
        <v>2024</v>
      </c>
      <c r="Q14" s="665"/>
    </row>
    <row r="15" spans="1:17" s="657" customFormat="1" ht="24.95" customHeight="1">
      <c r="A15" s="661"/>
      <c r="B15" s="664"/>
      <c r="C15" s="944" t="s">
        <v>430</v>
      </c>
      <c r="D15" s="944"/>
      <c r="E15" s="686">
        <v>2237988.2999999998</v>
      </c>
      <c r="F15" s="686">
        <v>6365200</v>
      </c>
      <c r="G15" s="686">
        <v>452006.08</v>
      </c>
      <c r="H15" s="686">
        <v>2114814.91</v>
      </c>
      <c r="I15" s="686">
        <v>1688979.99</v>
      </c>
      <c r="J15" s="686">
        <v>2299616</v>
      </c>
      <c r="K15" s="686">
        <v>1535840.32</v>
      </c>
      <c r="L15" s="686">
        <v>199394.66</v>
      </c>
      <c r="M15" s="686">
        <v>1223056.97</v>
      </c>
      <c r="N15" s="687">
        <v>1838081.7</v>
      </c>
      <c r="O15" s="687">
        <v>2941147.97</v>
      </c>
      <c r="P15" s="688">
        <v>1860479.46</v>
      </c>
      <c r="Q15" s="665"/>
    </row>
    <row r="16" spans="1:17" s="657" customFormat="1" ht="24.95" customHeight="1">
      <c r="A16" s="661"/>
      <c r="B16" s="664"/>
      <c r="C16" s="944" t="s">
        <v>431</v>
      </c>
      <c r="D16" s="944"/>
      <c r="E16" s="686">
        <v>2983447.36</v>
      </c>
      <c r="F16" s="686">
        <v>1356204.79</v>
      </c>
      <c r="G16" s="686">
        <v>2346764.19</v>
      </c>
      <c r="H16" s="686">
        <v>2265703.59</v>
      </c>
      <c r="I16" s="686">
        <v>6260310.3700000001</v>
      </c>
      <c r="J16" s="686">
        <v>5847131.4299999997</v>
      </c>
      <c r="K16" s="686">
        <v>6223571.6299999999</v>
      </c>
      <c r="L16" s="686">
        <v>15548083.130000001</v>
      </c>
      <c r="M16" s="686">
        <v>11678920.789999999</v>
      </c>
      <c r="N16" s="687">
        <v>5539231.2300000004</v>
      </c>
      <c r="O16" s="687">
        <v>19186877.809999999</v>
      </c>
      <c r="P16" s="688">
        <v>21450906.41</v>
      </c>
      <c r="Q16" s="665"/>
    </row>
    <row r="17" spans="1:17" s="657" customFormat="1" ht="35.1" customHeight="1">
      <c r="A17" s="661"/>
      <c r="B17" s="664"/>
      <c r="C17" s="944" t="s">
        <v>432</v>
      </c>
      <c r="D17" s="944"/>
      <c r="E17" s="686">
        <v>4981739.3600000003</v>
      </c>
      <c r="F17" s="686">
        <v>8018014.6699999999</v>
      </c>
      <c r="G17" s="686">
        <v>7569412.8499999996</v>
      </c>
      <c r="H17" s="686">
        <v>8645738.3100000005</v>
      </c>
      <c r="I17" s="686">
        <v>11371439.77</v>
      </c>
      <c r="J17" s="686">
        <v>13977718.99</v>
      </c>
      <c r="K17" s="686">
        <v>9513147.1500000004</v>
      </c>
      <c r="L17" s="686">
        <v>12123346.869999999</v>
      </c>
      <c r="M17" s="686">
        <v>18304133.489999998</v>
      </c>
      <c r="N17" s="687">
        <v>26536544.300000001</v>
      </c>
      <c r="O17" s="687">
        <v>27116498.550000001</v>
      </c>
      <c r="P17" s="688">
        <v>26986681.449999999</v>
      </c>
      <c r="Q17" s="665"/>
    </row>
    <row r="18" spans="1:17" s="657" customFormat="1" ht="24.95" customHeight="1">
      <c r="A18" s="661"/>
      <c r="B18" s="664"/>
      <c r="C18" s="944" t="s">
        <v>433</v>
      </c>
      <c r="D18" s="944"/>
      <c r="E18" s="686">
        <v>2490869.85</v>
      </c>
      <c r="F18" s="686">
        <v>4009007.34</v>
      </c>
      <c r="G18" s="686">
        <v>3784706.43</v>
      </c>
      <c r="H18" s="686">
        <v>4322869.16</v>
      </c>
      <c r="I18" s="686">
        <v>5685719.8899999997</v>
      </c>
      <c r="J18" s="686">
        <v>7026585.46</v>
      </c>
      <c r="K18" s="686">
        <v>5311064.8</v>
      </c>
      <c r="L18" s="686">
        <v>6061673.4199999999</v>
      </c>
      <c r="M18" s="686">
        <v>9152066.7400000002</v>
      </c>
      <c r="N18" s="687">
        <v>13291586.050000001</v>
      </c>
      <c r="O18" s="687">
        <v>13558249.23</v>
      </c>
      <c r="P18" s="688">
        <v>13493340.720000001</v>
      </c>
      <c r="Q18" s="665"/>
    </row>
    <row r="19" spans="1:17" s="657" customFormat="1" ht="24.95" customHeight="1">
      <c r="A19" s="661"/>
      <c r="B19" s="664"/>
      <c r="C19" s="943" t="s">
        <v>81</v>
      </c>
      <c r="D19" s="943"/>
      <c r="E19" s="692">
        <v>12694044.869999999</v>
      </c>
      <c r="F19" s="692">
        <v>19748426.800000001</v>
      </c>
      <c r="G19" s="692">
        <v>14152889.549999999</v>
      </c>
      <c r="H19" s="692">
        <v>17349125.969999999</v>
      </c>
      <c r="I19" s="692">
        <v>25006450.02</v>
      </c>
      <c r="J19" s="692">
        <v>29151051.880000003</v>
      </c>
      <c r="K19" s="692">
        <v>22583623.900000002</v>
      </c>
      <c r="L19" s="692">
        <v>33932498.079999998</v>
      </c>
      <c r="M19" s="692">
        <v>40358177.990000002</v>
      </c>
      <c r="N19" s="693">
        <v>47205443.280000001</v>
      </c>
      <c r="O19" s="693">
        <v>62802773.560000002</v>
      </c>
      <c r="P19" s="694">
        <v>63791408.039999999</v>
      </c>
      <c r="Q19" s="665"/>
    </row>
    <row r="20" spans="1:17" s="657" customFormat="1" ht="24.95" customHeight="1">
      <c r="A20" s="661"/>
      <c r="B20" s="664"/>
      <c r="C20" s="667"/>
      <c r="D20" s="667"/>
      <c r="E20" s="667"/>
      <c r="F20" s="670"/>
      <c r="G20" s="667"/>
      <c r="H20" s="667"/>
      <c r="I20" s="667"/>
      <c r="J20" s="667"/>
      <c r="K20" s="667"/>
      <c r="L20" s="667"/>
      <c r="M20" s="667"/>
      <c r="N20" s="667"/>
      <c r="O20" s="667"/>
      <c r="P20" s="667"/>
    </row>
    <row r="21" spans="1:17" s="657" customFormat="1" ht="24.95" customHeight="1">
      <c r="A21" s="661"/>
      <c r="B21" s="664"/>
    </row>
    <row r="22" spans="1:17" s="657" customFormat="1" ht="24.95" customHeight="1">
      <c r="A22" s="661"/>
      <c r="B22" s="664"/>
      <c r="C22" s="660" t="str">
        <f>Índice!D150</f>
        <v>Indicador Próprio</v>
      </c>
      <c r="D22" s="936" t="str">
        <f>Índice!E150</f>
        <v>Regulatório</v>
      </c>
      <c r="E22" s="937"/>
      <c r="F22" s="937"/>
      <c r="G22" s="937"/>
      <c r="H22" s="937"/>
      <c r="I22" s="937"/>
    </row>
    <row r="23" spans="1:17" s="657" customFormat="1" ht="24.95" customHeight="1">
      <c r="A23" s="661"/>
      <c r="B23" s="664"/>
      <c r="C23" s="685" t="s">
        <v>434</v>
      </c>
    </row>
    <row r="24" spans="1:17" s="657" customFormat="1" ht="24.95" customHeight="1" thickBot="1">
      <c r="A24" s="661"/>
      <c r="B24" s="664"/>
      <c r="C24" s="942" t="s">
        <v>962</v>
      </c>
      <c r="D24" s="942"/>
      <c r="E24" s="689">
        <v>2013</v>
      </c>
      <c r="F24" s="689">
        <v>2014</v>
      </c>
      <c r="G24" s="689">
        <v>2015</v>
      </c>
      <c r="H24" s="689">
        <v>2016</v>
      </c>
      <c r="I24" s="689">
        <v>2017</v>
      </c>
      <c r="J24" s="689">
        <v>2018</v>
      </c>
      <c r="K24" s="689">
        <v>2019</v>
      </c>
      <c r="L24" s="689">
        <v>2020</v>
      </c>
      <c r="M24" s="689">
        <v>2021</v>
      </c>
      <c r="N24" s="690">
        <v>2022</v>
      </c>
      <c r="O24" s="690">
        <v>2023</v>
      </c>
      <c r="P24" s="691">
        <v>2024</v>
      </c>
      <c r="Q24" s="665"/>
    </row>
    <row r="25" spans="1:17" s="657" customFormat="1" ht="24.95" customHeight="1">
      <c r="A25" s="661"/>
      <c r="B25" s="653"/>
      <c r="C25" s="666" t="s">
        <v>435</v>
      </c>
      <c r="D25" s="671" t="s">
        <v>436</v>
      </c>
      <c r="E25" s="686">
        <v>33930317.840000004</v>
      </c>
      <c r="F25" s="686">
        <v>78896765.519999996</v>
      </c>
      <c r="G25" s="686">
        <v>53562557.460000001</v>
      </c>
      <c r="H25" s="686">
        <v>58151351.5</v>
      </c>
      <c r="I25" s="686">
        <v>57960096.5</v>
      </c>
      <c r="J25" s="686">
        <v>81855557.099999994</v>
      </c>
      <c r="K25" s="686">
        <v>39963670.640000001</v>
      </c>
      <c r="L25" s="686">
        <v>54651867.710000001</v>
      </c>
      <c r="M25" s="686">
        <v>182870915.90000001</v>
      </c>
      <c r="N25" s="695">
        <v>143645345.77000001</v>
      </c>
      <c r="O25" s="695">
        <v>63319404.759999998</v>
      </c>
      <c r="P25" s="696">
        <v>77877742.109999999</v>
      </c>
      <c r="Q25" s="665"/>
    </row>
    <row r="26" spans="1:17" s="657" customFormat="1" ht="24.95" customHeight="1">
      <c r="A26" s="661"/>
      <c r="B26" s="653"/>
      <c r="C26" s="666" t="s">
        <v>435</v>
      </c>
      <c r="D26" s="666" t="s">
        <v>437</v>
      </c>
      <c r="E26" s="686">
        <v>244290.03</v>
      </c>
      <c r="F26" s="686">
        <v>6742437.3899999997</v>
      </c>
      <c r="G26" s="686">
        <v>8554983.0600000005</v>
      </c>
      <c r="H26" s="686">
        <v>1456860.72</v>
      </c>
      <c r="I26" s="686">
        <v>546927.44999999995</v>
      </c>
      <c r="J26" s="686">
        <v>0</v>
      </c>
      <c r="K26" s="686">
        <v>0</v>
      </c>
      <c r="L26" s="686">
        <v>0</v>
      </c>
      <c r="M26" s="686">
        <v>4174644.67</v>
      </c>
      <c r="N26" s="695">
        <v>0</v>
      </c>
      <c r="O26" s="695">
        <v>0</v>
      </c>
      <c r="P26" s="696">
        <v>0</v>
      </c>
      <c r="Q26" s="665"/>
    </row>
    <row r="27" spans="1:17" s="657" customFormat="1" ht="24.95" customHeight="1">
      <c r="A27" s="661"/>
      <c r="B27" s="653"/>
      <c r="C27" s="666" t="s">
        <v>435</v>
      </c>
      <c r="D27" s="666" t="s">
        <v>438</v>
      </c>
      <c r="E27" s="686">
        <v>949867.71</v>
      </c>
      <c r="F27" s="686">
        <v>701455.16</v>
      </c>
      <c r="G27" s="686">
        <v>720905.95</v>
      </c>
      <c r="H27" s="686">
        <v>8382929.9800000004</v>
      </c>
      <c r="I27" s="686">
        <v>8233489.1699999999</v>
      </c>
      <c r="J27" s="686">
        <v>7940742.6799999997</v>
      </c>
      <c r="K27" s="686">
        <v>13425037.58</v>
      </c>
      <c r="L27" s="686">
        <v>10619187.25</v>
      </c>
      <c r="M27" s="686">
        <v>14880169.279999999</v>
      </c>
      <c r="N27" s="695">
        <v>20275367.43</v>
      </c>
      <c r="O27" s="695">
        <v>25392031.469999999</v>
      </c>
      <c r="P27" s="696">
        <v>19327871.16</v>
      </c>
      <c r="Q27" s="665"/>
    </row>
    <row r="28" spans="1:17" s="657" customFormat="1" ht="24.95" customHeight="1">
      <c r="A28" s="661"/>
      <c r="B28" s="653"/>
      <c r="C28" s="666" t="s">
        <v>435</v>
      </c>
      <c r="D28" s="666" t="s">
        <v>439</v>
      </c>
      <c r="E28" s="686">
        <v>41835.74</v>
      </c>
      <c r="F28" s="686">
        <v>40662.43</v>
      </c>
      <c r="G28" s="686">
        <v>50013.5</v>
      </c>
      <c r="H28" s="686">
        <v>55728.86</v>
      </c>
      <c r="I28" s="686">
        <v>55214.78</v>
      </c>
      <c r="J28" s="686">
        <v>55332.29</v>
      </c>
      <c r="K28" s="686">
        <v>8636903.1799999997</v>
      </c>
      <c r="L28" s="686">
        <v>8760645.9299999997</v>
      </c>
      <c r="M28" s="686">
        <v>18148837.420000002</v>
      </c>
      <c r="N28" s="695">
        <v>15063013.68</v>
      </c>
      <c r="O28" s="695">
        <v>20574638.84</v>
      </c>
      <c r="P28" s="696">
        <v>25765914.899999999</v>
      </c>
      <c r="Q28" s="665"/>
    </row>
    <row r="29" spans="1:17" s="657" customFormat="1" ht="24.95" customHeight="1">
      <c r="A29" s="661"/>
      <c r="B29" s="653"/>
      <c r="C29" s="666" t="s">
        <v>410</v>
      </c>
      <c r="D29" s="671" t="s">
        <v>436</v>
      </c>
      <c r="E29" s="686">
        <v>28352474.260000002</v>
      </c>
      <c r="F29" s="686">
        <v>47842025.57</v>
      </c>
      <c r="G29" s="686">
        <v>30834811.370000001</v>
      </c>
      <c r="H29" s="686">
        <v>39848620.740000002</v>
      </c>
      <c r="I29" s="686">
        <v>37146471.520000003</v>
      </c>
      <c r="J29" s="686">
        <v>42015836.170000002</v>
      </c>
      <c r="K29" s="686">
        <v>33099631.989999998</v>
      </c>
      <c r="L29" s="686">
        <v>36937316.600000001</v>
      </c>
      <c r="M29" s="686">
        <v>117029914.13</v>
      </c>
      <c r="N29" s="695">
        <v>79310299.950000003</v>
      </c>
      <c r="O29" s="695">
        <v>28171044.370000001</v>
      </c>
      <c r="P29" s="696">
        <v>42391462.07</v>
      </c>
      <c r="Q29" s="665"/>
    </row>
    <row r="30" spans="1:17" s="657" customFormat="1" ht="24.95" customHeight="1">
      <c r="A30" s="661"/>
      <c r="B30" s="653"/>
      <c r="C30" s="666" t="s">
        <v>410</v>
      </c>
      <c r="D30" s="666" t="s">
        <v>437</v>
      </c>
      <c r="E30" s="686">
        <v>244290.03</v>
      </c>
      <c r="F30" s="686">
        <v>6742437.3899999997</v>
      </c>
      <c r="G30" s="686">
        <v>8554983.0600000005</v>
      </c>
      <c r="H30" s="686">
        <v>1456860.72</v>
      </c>
      <c r="I30" s="686">
        <v>546927.44999999995</v>
      </c>
      <c r="J30" s="686">
        <v>0</v>
      </c>
      <c r="K30" s="686">
        <v>0</v>
      </c>
      <c r="L30" s="686">
        <v>0</v>
      </c>
      <c r="M30" s="686">
        <v>4174644.67</v>
      </c>
      <c r="N30" s="695">
        <v>0</v>
      </c>
      <c r="O30" s="695">
        <v>0</v>
      </c>
      <c r="P30" s="696">
        <v>0</v>
      </c>
      <c r="Q30" s="665"/>
    </row>
    <row r="31" spans="1:17" s="657" customFormat="1" ht="24.95" customHeight="1">
      <c r="A31" s="661"/>
      <c r="B31" s="653"/>
      <c r="C31" s="666" t="s">
        <v>440</v>
      </c>
      <c r="D31" s="671" t="s">
        <v>436</v>
      </c>
      <c r="E31" s="686">
        <v>12559767.27</v>
      </c>
      <c r="F31" s="686">
        <v>18990371.379999999</v>
      </c>
      <c r="G31" s="686">
        <v>11821043.539999999</v>
      </c>
      <c r="H31" s="686">
        <v>9007091.2300000004</v>
      </c>
      <c r="I31" s="686">
        <v>5466345.5599999996</v>
      </c>
      <c r="J31" s="686">
        <v>5959197.2199999997</v>
      </c>
      <c r="K31" s="686">
        <v>4985465.4800000004</v>
      </c>
      <c r="L31" s="686">
        <v>5513999.5499999998</v>
      </c>
      <c r="M31" s="686">
        <v>11858738.140000001</v>
      </c>
      <c r="N31" s="695">
        <v>8361869.2000000002</v>
      </c>
      <c r="O31" s="695">
        <v>4560386.54</v>
      </c>
      <c r="P31" s="696">
        <v>4562401.4800000004</v>
      </c>
      <c r="Q31" s="665"/>
    </row>
    <row r="32" spans="1:17" s="657" customFormat="1" ht="24.95" customHeight="1">
      <c r="A32" s="661"/>
      <c r="B32" s="653"/>
      <c r="C32" s="666" t="s">
        <v>441</v>
      </c>
      <c r="D32" s="671" t="s">
        <v>436</v>
      </c>
      <c r="E32" s="686">
        <v>0</v>
      </c>
      <c r="F32" s="686">
        <v>0</v>
      </c>
      <c r="G32" s="686">
        <v>33826.6</v>
      </c>
      <c r="H32" s="686">
        <v>2462567.2200000002</v>
      </c>
      <c r="I32" s="686">
        <v>2142160.7599999998</v>
      </c>
      <c r="J32" s="686">
        <v>1232276</v>
      </c>
      <c r="K32" s="686">
        <v>1548443.94</v>
      </c>
      <c r="L32" s="686">
        <v>2116778.0099999998</v>
      </c>
      <c r="M32" s="686">
        <v>5518085.0300000003</v>
      </c>
      <c r="N32" s="695">
        <v>4759799.5599999996</v>
      </c>
      <c r="O32" s="695">
        <v>773306.52</v>
      </c>
      <c r="P32" s="696">
        <v>622570.88</v>
      </c>
      <c r="Q32" s="665"/>
    </row>
    <row r="33" spans="1:17" s="657" customFormat="1" ht="24.95" customHeight="1">
      <c r="A33" s="661"/>
      <c r="B33" s="653"/>
      <c r="C33" s="666" t="s">
        <v>408</v>
      </c>
      <c r="D33" s="671" t="s">
        <v>436</v>
      </c>
      <c r="E33" s="686">
        <v>0</v>
      </c>
      <c r="F33" s="686">
        <v>0</v>
      </c>
      <c r="G33" s="686">
        <v>0</v>
      </c>
      <c r="H33" s="686">
        <v>0</v>
      </c>
      <c r="I33" s="686">
        <v>0</v>
      </c>
      <c r="J33" s="686">
        <v>7909.4</v>
      </c>
      <c r="K33" s="686">
        <v>0</v>
      </c>
      <c r="L33" s="686">
        <v>56820.62</v>
      </c>
      <c r="M33" s="686">
        <v>1532680.63</v>
      </c>
      <c r="N33" s="695">
        <v>3292360.76</v>
      </c>
      <c r="O33" s="695">
        <v>3699631.99</v>
      </c>
      <c r="P33" s="696">
        <v>2648991.7799999998</v>
      </c>
      <c r="Q33" s="665"/>
    </row>
    <row r="34" spans="1:17" s="657" customFormat="1" ht="24.95" customHeight="1">
      <c r="A34" s="661"/>
      <c r="B34" s="653"/>
      <c r="C34" s="666" t="s">
        <v>408</v>
      </c>
      <c r="D34" s="666" t="s">
        <v>437</v>
      </c>
      <c r="E34" s="686">
        <v>0</v>
      </c>
      <c r="F34" s="686">
        <v>0</v>
      </c>
      <c r="G34" s="686">
        <v>0</v>
      </c>
      <c r="H34" s="686">
        <v>0</v>
      </c>
      <c r="I34" s="686">
        <v>0</v>
      </c>
      <c r="J34" s="686">
        <v>0</v>
      </c>
      <c r="K34" s="686">
        <v>0</v>
      </c>
      <c r="L34" s="686">
        <v>0</v>
      </c>
      <c r="M34" s="686">
        <v>0</v>
      </c>
      <c r="N34" s="695">
        <v>0</v>
      </c>
      <c r="O34" s="695">
        <v>0</v>
      </c>
      <c r="P34" s="696">
        <v>0</v>
      </c>
      <c r="Q34" s="665"/>
    </row>
    <row r="35" spans="1:17" s="657" customFormat="1" ht="24.95" customHeight="1">
      <c r="A35" s="661"/>
      <c r="B35" s="653"/>
      <c r="C35" s="666" t="s">
        <v>442</v>
      </c>
      <c r="D35" s="671" t="s">
        <v>436</v>
      </c>
      <c r="E35" s="686">
        <v>109505.24</v>
      </c>
      <c r="F35" s="686">
        <v>82358.009999999995</v>
      </c>
      <c r="G35" s="686">
        <v>52671.18</v>
      </c>
      <c r="H35" s="686">
        <v>41567.519999999997</v>
      </c>
      <c r="I35" s="686">
        <v>49489.35</v>
      </c>
      <c r="J35" s="686">
        <v>66040.66</v>
      </c>
      <c r="K35" s="686">
        <v>32796.239999999998</v>
      </c>
      <c r="L35" s="686">
        <v>25941.43</v>
      </c>
      <c r="M35" s="686">
        <v>896780.75</v>
      </c>
      <c r="N35" s="695">
        <v>1864699.65</v>
      </c>
      <c r="O35" s="695">
        <v>1863532.32</v>
      </c>
      <c r="P35" s="696">
        <v>1314779.95</v>
      </c>
      <c r="Q35" s="665"/>
    </row>
    <row r="36" spans="1:17" s="657" customFormat="1" ht="24.95" customHeight="1">
      <c r="A36" s="661"/>
      <c r="B36" s="653"/>
      <c r="C36" s="938" t="s">
        <v>62</v>
      </c>
      <c r="D36" s="938"/>
      <c r="E36" s="692">
        <v>76432348.120000005</v>
      </c>
      <c r="F36" s="692">
        <v>160038512.84999996</v>
      </c>
      <c r="G36" s="692">
        <v>114185795.72</v>
      </c>
      <c r="H36" s="692">
        <v>120863578.49000001</v>
      </c>
      <c r="I36" s="692">
        <v>112147122.54000002</v>
      </c>
      <c r="J36" s="692">
        <v>139132891.52000001</v>
      </c>
      <c r="K36" s="692">
        <v>101691949.05</v>
      </c>
      <c r="L36" s="692">
        <v>118682557.10000002</v>
      </c>
      <c r="M36" s="692">
        <v>361085410.61999995</v>
      </c>
      <c r="N36" s="693">
        <v>276572756</v>
      </c>
      <c r="O36" s="693">
        <v>148353976.81</v>
      </c>
      <c r="P36" s="694">
        <v>174511734.33000001</v>
      </c>
      <c r="Q36" s="665"/>
    </row>
    <row r="37" spans="1:17" s="657" customFormat="1" ht="24.95" customHeight="1">
      <c r="A37" s="672"/>
      <c r="B37" s="412"/>
      <c r="C37" s="412"/>
      <c r="D37" s="412"/>
      <c r="E37" s="673"/>
      <c r="F37" s="697"/>
      <c r="G37" s="697"/>
      <c r="H37" s="697"/>
      <c r="I37" s="697"/>
      <c r="J37" s="667"/>
      <c r="K37" s="667"/>
      <c r="L37" s="667"/>
      <c r="M37" s="667"/>
      <c r="N37" s="667"/>
      <c r="O37" s="667"/>
      <c r="P37" s="667"/>
    </row>
    <row r="38" spans="1:17" s="657" customFormat="1" ht="24.95" customHeight="1">
      <c r="A38" s="672"/>
      <c r="B38" s="412"/>
      <c r="C38" s="412"/>
      <c r="D38" s="412"/>
      <c r="E38" s="673"/>
      <c r="F38" s="697"/>
      <c r="G38" s="697"/>
      <c r="H38" s="697"/>
      <c r="I38" s="697"/>
      <c r="J38" s="667"/>
      <c r="K38" s="667"/>
      <c r="L38" s="667"/>
      <c r="M38" s="667"/>
      <c r="N38" s="667"/>
      <c r="O38" s="667"/>
      <c r="P38" s="667"/>
    </row>
    <row r="39" spans="1:17" s="657" customFormat="1" ht="24.95" customHeight="1">
      <c r="A39" s="661"/>
      <c r="B39" s="653"/>
      <c r="C39" s="660" t="str">
        <f>Índice!D151</f>
        <v>Indicador Próprio</v>
      </c>
      <c r="D39" s="936" t="str">
        <f>Índice!E151</f>
        <v>Tributário</v>
      </c>
      <c r="E39" s="937"/>
      <c r="F39" s="937"/>
      <c r="G39" s="937"/>
      <c r="H39" s="937"/>
      <c r="I39" s="937"/>
    </row>
    <row r="40" spans="1:17" s="657" customFormat="1" ht="24.95" customHeight="1">
      <c r="A40" s="661"/>
      <c r="B40" s="653"/>
      <c r="C40" s="700" t="s">
        <v>455</v>
      </c>
      <c r="D40" s="700"/>
      <c r="E40" s="700"/>
      <c r="F40" s="698"/>
      <c r="G40" s="698"/>
      <c r="H40" s="698"/>
      <c r="I40" s="698"/>
      <c r="J40" s="698"/>
      <c r="K40" s="698"/>
      <c r="L40" s="412"/>
      <c r="M40" s="412"/>
      <c r="N40" s="699"/>
      <c r="O40" s="656"/>
      <c r="P40" s="656"/>
    </row>
    <row r="41" spans="1:17" s="657" customFormat="1" ht="24.95" customHeight="1" thickBot="1">
      <c r="A41" s="661"/>
      <c r="B41" s="653"/>
      <c r="C41" s="703" t="s">
        <v>443</v>
      </c>
      <c r="D41" s="703" t="s">
        <v>444</v>
      </c>
      <c r="E41" s="703">
        <v>2013</v>
      </c>
      <c r="F41" s="703">
        <v>2014</v>
      </c>
      <c r="G41" s="703">
        <v>2015</v>
      </c>
      <c r="H41" s="703">
        <v>2016</v>
      </c>
      <c r="I41" s="703">
        <v>2017</v>
      </c>
      <c r="J41" s="703">
        <v>2018</v>
      </c>
      <c r="K41" s="703">
        <v>2019</v>
      </c>
      <c r="L41" s="703">
        <v>2020</v>
      </c>
      <c r="M41" s="703">
        <v>2021</v>
      </c>
      <c r="N41" s="703">
        <v>2022</v>
      </c>
      <c r="O41" s="703">
        <v>2023</v>
      </c>
      <c r="P41" s="702">
        <v>2024</v>
      </c>
      <c r="Q41" s="665"/>
    </row>
    <row r="42" spans="1:17" s="657" customFormat="1" ht="24.95" customHeight="1">
      <c r="A42" s="661"/>
      <c r="B42" s="653"/>
      <c r="C42" s="701" t="s">
        <v>445</v>
      </c>
      <c r="D42" s="701" t="s">
        <v>446</v>
      </c>
      <c r="E42" s="701">
        <v>35243</v>
      </c>
      <c r="F42" s="701">
        <v>26241</v>
      </c>
      <c r="G42" s="701">
        <v>22302</v>
      </c>
      <c r="H42" s="701">
        <v>46819</v>
      </c>
      <c r="I42" s="701">
        <v>35288</v>
      </c>
      <c r="J42" s="701">
        <v>63404</v>
      </c>
      <c r="K42" s="701">
        <v>42472</v>
      </c>
      <c r="L42" s="701">
        <v>75242</v>
      </c>
      <c r="M42" s="701">
        <v>130385</v>
      </c>
      <c r="N42" s="701">
        <v>665301</v>
      </c>
      <c r="O42" s="701">
        <v>212953</v>
      </c>
      <c r="P42" s="674">
        <v>151855</v>
      </c>
      <c r="Q42" s="665"/>
    </row>
    <row r="43" spans="1:17" s="657" customFormat="1" ht="24.95" customHeight="1">
      <c r="A43" s="661"/>
      <c r="B43" s="653"/>
      <c r="C43" s="701" t="s">
        <v>445</v>
      </c>
      <c r="D43" s="701" t="s">
        <v>155</v>
      </c>
      <c r="E43" s="701">
        <v>6649</v>
      </c>
      <c r="F43" s="701">
        <v>7697</v>
      </c>
      <c r="G43" s="701">
        <v>3408</v>
      </c>
      <c r="H43" s="701">
        <v>12141</v>
      </c>
      <c r="I43" s="701">
        <v>11923</v>
      </c>
      <c r="J43" s="701">
        <v>31104</v>
      </c>
      <c r="K43" s="701">
        <v>66570</v>
      </c>
      <c r="L43" s="701">
        <v>91677</v>
      </c>
      <c r="M43" s="701">
        <v>134690</v>
      </c>
      <c r="N43" s="701">
        <v>205043</v>
      </c>
      <c r="O43" s="701">
        <v>178825</v>
      </c>
      <c r="P43" s="674">
        <v>196258</v>
      </c>
      <c r="Q43" s="665"/>
    </row>
    <row r="44" spans="1:17" s="657" customFormat="1" ht="24.95" customHeight="1">
      <c r="A44" s="661"/>
      <c r="B44" s="653"/>
      <c r="C44" s="701" t="s">
        <v>445</v>
      </c>
      <c r="D44" s="701" t="s">
        <v>447</v>
      </c>
      <c r="E44" s="701">
        <v>35</v>
      </c>
      <c r="F44" s="701">
        <v>35</v>
      </c>
      <c r="G44" s="701">
        <v>39</v>
      </c>
      <c r="H44" s="701">
        <v>169</v>
      </c>
      <c r="I44" s="701">
        <v>206</v>
      </c>
      <c r="J44" s="701">
        <v>188</v>
      </c>
      <c r="K44" s="701">
        <v>172</v>
      </c>
      <c r="L44" s="701">
        <v>182</v>
      </c>
      <c r="M44" s="701">
        <v>161</v>
      </c>
      <c r="N44" s="701">
        <v>282</v>
      </c>
      <c r="O44" s="701">
        <v>186</v>
      </c>
      <c r="P44" s="674">
        <v>181</v>
      </c>
      <c r="Q44" s="665"/>
    </row>
    <row r="45" spans="1:17" s="657" customFormat="1" ht="24.95" customHeight="1">
      <c r="A45" s="661"/>
      <c r="B45" s="653"/>
      <c r="C45" s="701" t="s">
        <v>445</v>
      </c>
      <c r="D45" s="701" t="s">
        <v>448</v>
      </c>
      <c r="E45" s="701">
        <v>15200</v>
      </c>
      <c r="F45" s="701">
        <v>1648</v>
      </c>
      <c r="G45" s="701">
        <v>955</v>
      </c>
      <c r="H45" s="701">
        <v>960</v>
      </c>
      <c r="I45" s="701">
        <v>1258</v>
      </c>
      <c r="J45" s="701">
        <v>2346</v>
      </c>
      <c r="K45" s="701">
        <v>3584</v>
      </c>
      <c r="L45" s="701">
        <v>4851</v>
      </c>
      <c r="M45" s="701">
        <v>6321</v>
      </c>
      <c r="N45" s="701">
        <v>5579</v>
      </c>
      <c r="O45" s="701">
        <v>3619</v>
      </c>
      <c r="P45" s="674">
        <v>4168</v>
      </c>
      <c r="Q45" s="665"/>
    </row>
    <row r="46" spans="1:17" s="657" customFormat="1" ht="24.95" customHeight="1">
      <c r="A46" s="661"/>
      <c r="B46" s="653"/>
      <c r="C46" s="701" t="s">
        <v>445</v>
      </c>
      <c r="D46" s="701" t="s">
        <v>449</v>
      </c>
      <c r="E46" s="701">
        <v>6846</v>
      </c>
      <c r="F46" s="701">
        <v>3088</v>
      </c>
      <c r="G46" s="701">
        <v>2466</v>
      </c>
      <c r="H46" s="701">
        <v>8940</v>
      </c>
      <c r="I46" s="701">
        <v>23758</v>
      </c>
      <c r="J46" s="701">
        <v>30672</v>
      </c>
      <c r="K46" s="701">
        <v>26914</v>
      </c>
      <c r="L46" s="701">
        <v>30574</v>
      </c>
      <c r="M46" s="701">
        <v>64182</v>
      </c>
      <c r="N46" s="701">
        <v>51115</v>
      </c>
      <c r="O46" s="701">
        <v>93314</v>
      </c>
      <c r="P46" s="674">
        <v>157637</v>
      </c>
      <c r="Q46" s="665"/>
    </row>
    <row r="47" spans="1:17" s="657" customFormat="1" ht="24.95" customHeight="1">
      <c r="A47" s="661"/>
      <c r="B47" s="653"/>
      <c r="C47" s="701" t="s">
        <v>445</v>
      </c>
      <c r="D47" s="701" t="s">
        <v>450</v>
      </c>
      <c r="E47" s="701">
        <v>6817</v>
      </c>
      <c r="F47" s="701">
        <v>21829</v>
      </c>
      <c r="G47" s="701">
        <v>13921</v>
      </c>
      <c r="H47" s="701">
        <v>18575</v>
      </c>
      <c r="I47" s="701">
        <v>34979</v>
      </c>
      <c r="J47" s="701">
        <v>31578</v>
      </c>
      <c r="K47" s="701">
        <v>25809</v>
      </c>
      <c r="L47" s="701">
        <v>32537</v>
      </c>
      <c r="M47" s="701">
        <v>43606</v>
      </c>
      <c r="N47" s="701">
        <v>33904</v>
      </c>
      <c r="O47" s="701">
        <v>49350</v>
      </c>
      <c r="P47" s="674">
        <v>64010</v>
      </c>
      <c r="Q47" s="665"/>
    </row>
    <row r="48" spans="1:17" s="657" customFormat="1" ht="24.95" customHeight="1">
      <c r="A48" s="661"/>
      <c r="B48" s="653"/>
      <c r="C48" s="701" t="s">
        <v>445</v>
      </c>
      <c r="D48" s="701" t="s">
        <v>451</v>
      </c>
      <c r="E48" s="701">
        <v>33574</v>
      </c>
      <c r="F48" s="701">
        <v>102892</v>
      </c>
      <c r="G48" s="701">
        <v>68858</v>
      </c>
      <c r="H48" s="701">
        <v>109599</v>
      </c>
      <c r="I48" s="701">
        <v>175954</v>
      </c>
      <c r="J48" s="701">
        <v>158505</v>
      </c>
      <c r="K48" s="701">
        <v>127899</v>
      </c>
      <c r="L48" s="701">
        <v>160342</v>
      </c>
      <c r="M48" s="701">
        <v>244545</v>
      </c>
      <c r="N48" s="701">
        <v>173727</v>
      </c>
      <c r="O48" s="701">
        <v>246009</v>
      </c>
      <c r="P48" s="674">
        <v>355759</v>
      </c>
      <c r="Q48" s="665"/>
    </row>
    <row r="49" spans="1:17" s="657" customFormat="1" ht="24.95" customHeight="1">
      <c r="A49" s="661"/>
      <c r="B49" s="653"/>
      <c r="C49" s="701" t="s">
        <v>445</v>
      </c>
      <c r="D49" s="701" t="s">
        <v>452</v>
      </c>
      <c r="E49" s="701">
        <v>14735</v>
      </c>
      <c r="F49" s="701">
        <v>8394</v>
      </c>
      <c r="G49" s="701">
        <v>2164</v>
      </c>
      <c r="H49" s="701">
        <v>5041</v>
      </c>
      <c r="I49" s="701">
        <v>37023</v>
      </c>
      <c r="J49" s="701">
        <v>30508</v>
      </c>
      <c r="K49" s="701">
        <v>5572</v>
      </c>
      <c r="L49" s="701">
        <v>14815</v>
      </c>
      <c r="M49" s="701">
        <v>30837</v>
      </c>
      <c r="N49" s="701">
        <v>32988</v>
      </c>
      <c r="O49" s="701">
        <v>129858</v>
      </c>
      <c r="P49" s="674">
        <v>135739</v>
      </c>
      <c r="Q49" s="665"/>
    </row>
    <row r="50" spans="1:17" s="657" customFormat="1" ht="24.95" customHeight="1">
      <c r="A50" s="661"/>
      <c r="B50" s="653"/>
      <c r="C50" s="701" t="s">
        <v>445</v>
      </c>
      <c r="D50" s="701" t="s">
        <v>453</v>
      </c>
      <c r="E50" s="701">
        <v>500</v>
      </c>
      <c r="F50" s="701">
        <v>1048</v>
      </c>
      <c r="G50" s="701">
        <v>130</v>
      </c>
      <c r="H50" s="701">
        <v>0</v>
      </c>
      <c r="I50" s="701">
        <v>1121</v>
      </c>
      <c r="J50" s="701">
        <v>0</v>
      </c>
      <c r="K50" s="701">
        <v>0</v>
      </c>
      <c r="L50" s="701">
        <v>0</v>
      </c>
      <c r="M50" s="701">
        <v>10</v>
      </c>
      <c r="N50" s="701">
        <v>106</v>
      </c>
      <c r="O50" s="701">
        <v>7849</v>
      </c>
      <c r="P50" s="674">
        <v>3492</v>
      </c>
      <c r="Q50" s="665"/>
    </row>
    <row r="51" spans="1:17" s="657" customFormat="1" ht="24.95" customHeight="1">
      <c r="A51" s="661"/>
      <c r="B51" s="653"/>
      <c r="C51" s="701" t="s">
        <v>445</v>
      </c>
      <c r="D51" s="701" t="s">
        <v>454</v>
      </c>
      <c r="E51" s="701">
        <v>43389</v>
      </c>
      <c r="F51" s="701">
        <v>2634</v>
      </c>
      <c r="G51" s="701">
        <v>1258</v>
      </c>
      <c r="H51" s="701">
        <v>2172</v>
      </c>
      <c r="I51" s="701">
        <v>2056</v>
      </c>
      <c r="J51" s="701">
        <v>1045</v>
      </c>
      <c r="K51" s="701">
        <v>1486</v>
      </c>
      <c r="L51" s="701">
        <v>8199</v>
      </c>
      <c r="M51" s="701">
        <v>2737</v>
      </c>
      <c r="N51" s="701">
        <v>7236</v>
      </c>
      <c r="O51" s="701">
        <v>7018</v>
      </c>
      <c r="P51" s="674">
        <v>7642</v>
      </c>
      <c r="Q51" s="665"/>
    </row>
    <row r="52" spans="1:17" s="657" customFormat="1" ht="24.95" customHeight="1">
      <c r="A52" s="661"/>
      <c r="B52" s="653"/>
      <c r="C52" s="413"/>
      <c r="D52" s="413"/>
      <c r="E52" s="674"/>
      <c r="F52" s="674"/>
      <c r="G52" s="674"/>
      <c r="H52" s="674"/>
      <c r="I52" s="674"/>
      <c r="J52" s="674"/>
      <c r="K52" s="674"/>
      <c r="L52" s="674"/>
      <c r="M52" s="674"/>
      <c r="N52" s="670"/>
      <c r="O52" s="667"/>
      <c r="P52" s="667"/>
    </row>
    <row r="53" spans="1:17" s="657" customFormat="1" ht="24.95" customHeight="1">
      <c r="A53" s="652"/>
      <c r="B53" s="665"/>
    </row>
    <row r="54" spans="1:17" s="657" customFormat="1" ht="24.95" customHeight="1">
      <c r="A54" s="652"/>
      <c r="B54" s="665"/>
    </row>
    <row r="55" spans="1:17" s="657" customFormat="1" ht="24.95" customHeight="1">
      <c r="A55" s="652"/>
      <c r="B55" s="665"/>
    </row>
    <row r="56" spans="1:17" s="657" customFormat="1" ht="24.95" customHeight="1">
      <c r="A56" s="652"/>
      <c r="B56" s="665"/>
    </row>
    <row r="57" spans="1:17" s="657" customFormat="1" ht="24.95" customHeight="1">
      <c r="A57" s="652"/>
      <c r="B57" s="665"/>
    </row>
    <row r="58" spans="1:17" s="657" customFormat="1" ht="24.95" customHeight="1">
      <c r="A58" s="652"/>
      <c r="B58" s="665"/>
    </row>
    <row r="59" spans="1:17" s="657" customFormat="1" ht="24.95" customHeight="1">
      <c r="A59" s="652"/>
      <c r="B59" s="665"/>
    </row>
    <row r="60" spans="1:17" s="657" customFormat="1" ht="24.95" customHeight="1">
      <c r="A60" s="652"/>
      <c r="B60" s="665"/>
    </row>
    <row r="61" spans="1:17" s="657" customFormat="1" ht="24.95" customHeight="1">
      <c r="A61" s="652"/>
      <c r="B61" s="665"/>
    </row>
    <row r="62" spans="1:17" s="657" customFormat="1" ht="24.95" customHeight="1">
      <c r="A62" s="652"/>
      <c r="B62" s="665"/>
    </row>
    <row r="63" spans="1:17" s="657" customFormat="1" ht="24.95" customHeight="1">
      <c r="A63" s="652"/>
      <c r="B63" s="665"/>
    </row>
    <row r="64" spans="1:17" s="657" customFormat="1" ht="24.95" customHeight="1">
      <c r="A64" s="652"/>
      <c r="B64" s="665"/>
    </row>
    <row r="65" spans="1:2" s="657" customFormat="1" ht="24.95" customHeight="1">
      <c r="A65" s="652"/>
      <c r="B65" s="665"/>
    </row>
    <row r="66" spans="1:2" s="657" customFormat="1" ht="24.95" customHeight="1">
      <c r="A66" s="652"/>
      <c r="B66" s="665"/>
    </row>
    <row r="67" spans="1:2" s="657" customFormat="1" ht="24.95" customHeight="1">
      <c r="A67" s="652"/>
      <c r="B67" s="665"/>
    </row>
    <row r="68" spans="1:2" s="657" customFormat="1" ht="24.95" customHeight="1">
      <c r="A68" s="652"/>
      <c r="B68" s="665"/>
    </row>
    <row r="69" spans="1:2" s="657" customFormat="1" ht="24.95" customHeight="1">
      <c r="A69" s="652"/>
      <c r="B69" s="665"/>
    </row>
    <row r="70" spans="1:2" s="657" customFormat="1" ht="24.95" customHeight="1">
      <c r="A70" s="652"/>
      <c r="B70" s="665"/>
    </row>
    <row r="71" spans="1:2" s="657" customFormat="1" ht="24.95" customHeight="1">
      <c r="A71" s="652"/>
      <c r="B71" s="665"/>
    </row>
    <row r="72" spans="1:2" s="657" customFormat="1" ht="24.95" customHeight="1">
      <c r="A72" s="652"/>
      <c r="B72" s="665"/>
    </row>
    <row r="73" spans="1:2" s="657" customFormat="1" ht="24.95" customHeight="1">
      <c r="A73" s="652"/>
      <c r="B73" s="665"/>
    </row>
    <row r="74" spans="1:2" s="657" customFormat="1" ht="24.95" customHeight="1">
      <c r="A74" s="652"/>
      <c r="B74" s="665"/>
    </row>
    <row r="75" spans="1:2" s="657" customFormat="1" ht="24.95" customHeight="1">
      <c r="A75" s="652"/>
      <c r="B75" s="665"/>
    </row>
    <row r="76" spans="1:2" s="657" customFormat="1" ht="24.95" customHeight="1">
      <c r="A76" s="652"/>
      <c r="B76" s="665"/>
    </row>
    <row r="77" spans="1:2" s="657" customFormat="1" ht="24.95" customHeight="1">
      <c r="A77" s="652"/>
      <c r="B77" s="665"/>
    </row>
    <row r="78" spans="1:2" s="657" customFormat="1" ht="24.95" customHeight="1">
      <c r="A78" s="652"/>
      <c r="B78" s="665"/>
    </row>
    <row r="79" spans="1:2" s="657" customFormat="1" ht="24.95" customHeight="1">
      <c r="A79" s="652"/>
      <c r="B79" s="665"/>
    </row>
    <row r="80" spans="1:2" s="657" customFormat="1" ht="24.95" customHeight="1">
      <c r="A80" s="652"/>
      <c r="B80" s="665"/>
    </row>
    <row r="81" spans="1:2" s="657" customFormat="1" ht="24.95" customHeight="1">
      <c r="A81" s="652"/>
      <c r="B81" s="665"/>
    </row>
    <row r="82" spans="1:2" ht="12.75" customHeight="1"/>
    <row r="83" spans="1:2" ht="12.75" customHeight="1"/>
    <row r="84" spans="1:2" ht="12.75" customHeight="1"/>
    <row r="85" spans="1:2" ht="12.75" customHeight="1"/>
    <row r="86" spans="1:2" ht="12.75" customHeight="1"/>
    <row r="87" spans="1:2" ht="12.75" customHeight="1"/>
    <row r="88" spans="1:2" ht="12.75" customHeight="1"/>
    <row r="89" spans="1:2" ht="12.75" customHeight="1"/>
    <row r="90" spans="1:2" ht="12.75" customHeight="1"/>
    <row r="91" spans="1:2" ht="12.75" customHeight="1"/>
    <row r="92" spans="1:2" ht="12.75" customHeight="1"/>
    <row r="93" spans="1:2" ht="12.75" customHeight="1"/>
    <row r="94" spans="1:2" ht="12.75" customHeight="1"/>
    <row r="95" spans="1:2" ht="12.75" customHeight="1"/>
    <row r="96" spans="1: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sheetData>
  <sheetProtection algorithmName="SHA-512" hashValue="6c3MbSzLz9UUt5Ikz6MjHvqQvCWzJqxywM3RsYse0rELe1/g/X2UN4Ac/wj9YzPuWlqky/TOKXxRnNnBtQCEcw==" saltValue="Y64+kk8YLDlos3Hzr4ne6g==" spinCount="100000" sheet="1" objects="1" scenarios="1" formatColumns="0" formatRows="0" autoFilter="0"/>
  <mergeCells count="14">
    <mergeCell ref="D6:I6"/>
    <mergeCell ref="D12:I12"/>
    <mergeCell ref="C19:D19"/>
    <mergeCell ref="C18:D18"/>
    <mergeCell ref="C17:D17"/>
    <mergeCell ref="C16:D16"/>
    <mergeCell ref="C15:D15"/>
    <mergeCell ref="C14:D14"/>
    <mergeCell ref="D39:I39"/>
    <mergeCell ref="C36:D36"/>
    <mergeCell ref="C7:K7"/>
    <mergeCell ref="C8:D8"/>
    <mergeCell ref="C24:D24"/>
    <mergeCell ref="D22:I22"/>
  </mergeCells>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A6177-7A9A-4526-8CE5-4155B1BC442C}">
  <sheetPr>
    <tabColor rgb="FFFCB316"/>
  </sheetPr>
  <dimension ref="A1:AT787"/>
  <sheetViews>
    <sheetView showGridLines="0" showRowColHeaders="0" workbookViewId="0">
      <pane xSplit="1" ySplit="2" topLeftCell="B3" activePane="bottomRight" state="frozen"/>
      <selection activeCell="C3" sqref="C3"/>
      <selection pane="topRight" activeCell="C3" sqref="C3"/>
      <selection pane="bottomLeft" activeCell="C3" sqref="C3"/>
      <selection pane="bottomRight"/>
    </sheetView>
  </sheetViews>
  <sheetFormatPr defaultColWidth="0" defaultRowHeight="0" customHeight="1" zeroHeight="1"/>
  <cols>
    <col min="1" max="1" width="33.7109375" style="45" customWidth="1"/>
    <col min="2" max="2" width="3.7109375" style="32" customWidth="1"/>
    <col min="3" max="9" width="20.85546875" style="17" customWidth="1"/>
    <col min="10" max="12" width="16.85546875" style="17" customWidth="1"/>
    <col min="13" max="13" width="6.85546875" style="17" customWidth="1"/>
    <col min="14" max="21" width="14.140625" style="17" hidden="1" customWidth="1"/>
    <col min="22" max="23" width="30" style="17" hidden="1" customWidth="1"/>
    <col min="24" max="33" width="18.140625" style="17" hidden="1" customWidth="1"/>
    <col min="34" max="16384" width="0" style="17" hidden="1"/>
  </cols>
  <sheetData>
    <row r="1" spans="1:46" ht="24.95" customHeight="1">
      <c r="A1" s="22"/>
      <c r="B1" s="13"/>
      <c r="C1" s="13"/>
      <c r="D1" s="13"/>
      <c r="E1" s="14"/>
      <c r="F1" s="15"/>
      <c r="G1" s="15"/>
      <c r="H1" s="15"/>
      <c r="I1" s="15"/>
      <c r="J1" s="15"/>
      <c r="K1" s="15"/>
      <c r="L1" s="15"/>
      <c r="M1" s="16"/>
      <c r="O1" s="18"/>
      <c r="P1" s="18"/>
      <c r="Q1" s="18"/>
      <c r="R1" s="18"/>
      <c r="S1" s="18"/>
      <c r="T1" s="18"/>
      <c r="U1" s="19"/>
      <c r="V1" s="20"/>
      <c r="W1" s="20"/>
      <c r="X1" s="20"/>
      <c r="Y1" s="20"/>
      <c r="Z1" s="21"/>
      <c r="AA1" s="20"/>
      <c r="AB1" s="20"/>
      <c r="AC1" s="20"/>
      <c r="AD1" s="20"/>
      <c r="AE1" s="20"/>
      <c r="AF1" s="20"/>
      <c r="AG1" s="20"/>
      <c r="AH1" s="20"/>
      <c r="AI1" s="20"/>
      <c r="AJ1" s="20"/>
      <c r="AK1" s="20"/>
      <c r="AL1" s="20"/>
      <c r="AM1" s="20"/>
      <c r="AN1" s="20"/>
      <c r="AO1" s="21"/>
      <c r="AP1" s="20"/>
      <c r="AQ1" s="20"/>
      <c r="AR1" s="20"/>
      <c r="AS1" s="20"/>
    </row>
    <row r="2" spans="1:46" ht="24.95" customHeight="1">
      <c r="A2" s="22"/>
      <c r="B2" s="13"/>
      <c r="C2" s="13"/>
      <c r="D2" s="13"/>
      <c r="E2" s="14"/>
      <c r="F2" s="16"/>
      <c r="G2" s="16"/>
      <c r="H2" s="15"/>
      <c r="I2" s="15"/>
      <c r="J2" s="15"/>
      <c r="K2" s="15"/>
      <c r="L2" s="15"/>
      <c r="M2" s="16"/>
      <c r="O2" s="18"/>
      <c r="P2" s="18"/>
      <c r="Q2" s="18"/>
      <c r="R2" s="18"/>
      <c r="S2" s="18"/>
      <c r="T2" s="18"/>
      <c r="U2" s="19"/>
      <c r="V2" s="20"/>
      <c r="W2" s="20"/>
      <c r="X2" s="20"/>
      <c r="Y2" s="20"/>
      <c r="Z2" s="21"/>
      <c r="AA2" s="20"/>
      <c r="AB2" s="20"/>
      <c r="AC2" s="20"/>
      <c r="AD2" s="20"/>
      <c r="AE2" s="20"/>
      <c r="AF2" s="20"/>
      <c r="AG2" s="20"/>
      <c r="AH2" s="20"/>
      <c r="AI2" s="20"/>
      <c r="AJ2" s="20"/>
      <c r="AK2" s="20"/>
      <c r="AL2" s="20"/>
      <c r="AM2" s="20"/>
      <c r="AN2" s="20"/>
      <c r="AO2" s="21"/>
      <c r="AP2" s="20"/>
      <c r="AQ2" s="20"/>
      <c r="AR2" s="20"/>
      <c r="AS2" s="20"/>
    </row>
    <row r="3" spans="1:46" ht="24.95" customHeight="1">
      <c r="A3" s="22"/>
      <c r="B3" s="15"/>
      <c r="C3" s="57" t="s">
        <v>504</v>
      </c>
      <c r="D3" s="48"/>
      <c r="E3" s="233" t="s">
        <v>717</v>
      </c>
      <c r="F3" s="233" t="s">
        <v>718</v>
      </c>
      <c r="G3" s="233" t="s">
        <v>719</v>
      </c>
      <c r="H3" s="48"/>
      <c r="I3" s="48"/>
      <c r="J3" s="48"/>
      <c r="K3" s="48"/>
      <c r="L3" s="48"/>
      <c r="M3" s="23"/>
      <c r="N3" s="24"/>
      <c r="O3" s="25"/>
      <c r="P3" s="25"/>
      <c r="Q3" s="25"/>
      <c r="R3" s="25"/>
      <c r="S3" s="25"/>
      <c r="T3" s="25"/>
      <c r="U3" s="26"/>
      <c r="V3" s="27"/>
      <c r="W3" s="27"/>
      <c r="X3" s="27"/>
      <c r="Y3" s="27"/>
      <c r="Z3" s="28"/>
      <c r="AA3" s="27"/>
      <c r="AB3" s="27"/>
      <c r="AC3" s="27"/>
      <c r="AD3" s="27"/>
      <c r="AE3" s="27"/>
      <c r="AF3" s="27"/>
      <c r="AG3" s="27"/>
      <c r="AH3" s="27"/>
      <c r="AI3" s="27"/>
      <c r="AJ3" s="27"/>
      <c r="AK3" s="27"/>
      <c r="AL3" s="27"/>
      <c r="AM3" s="27"/>
      <c r="AN3" s="27"/>
      <c r="AO3" s="21"/>
      <c r="AP3" s="20"/>
      <c r="AQ3" s="20"/>
      <c r="AR3" s="20"/>
      <c r="AS3" s="20"/>
    </row>
    <row r="4" spans="1:46" ht="24.95" customHeight="1">
      <c r="A4" s="22"/>
      <c r="B4" s="15"/>
      <c r="C4" s="118" t="s">
        <v>460</v>
      </c>
      <c r="D4" s="56"/>
      <c r="E4" s="167"/>
      <c r="F4" s="167"/>
      <c r="G4" s="167"/>
      <c r="H4" s="56"/>
      <c r="I4" s="56"/>
      <c r="J4" s="56"/>
      <c r="K4" s="56"/>
      <c r="L4" s="56"/>
      <c r="M4" s="23"/>
      <c r="N4" s="24"/>
      <c r="O4" s="25"/>
      <c r="P4" s="25"/>
      <c r="Q4" s="25"/>
      <c r="R4" s="25"/>
      <c r="S4" s="25"/>
      <c r="T4" s="25"/>
      <c r="U4" s="26"/>
      <c r="V4" s="27"/>
      <c r="W4" s="27"/>
      <c r="X4" s="27"/>
      <c r="Y4" s="27"/>
      <c r="Z4" s="28"/>
      <c r="AA4" s="27"/>
      <c r="AB4" s="27"/>
      <c r="AC4" s="27"/>
      <c r="AD4" s="27"/>
      <c r="AE4" s="27"/>
      <c r="AF4" s="27"/>
      <c r="AG4" s="27"/>
      <c r="AH4" s="27"/>
      <c r="AI4" s="27"/>
      <c r="AJ4" s="27"/>
      <c r="AK4" s="27"/>
      <c r="AL4" s="27"/>
      <c r="AM4" s="27"/>
      <c r="AN4" s="27"/>
      <c r="AO4" s="21"/>
      <c r="AP4" s="20"/>
      <c r="AQ4" s="20"/>
      <c r="AR4" s="20"/>
      <c r="AS4" s="20"/>
      <c r="AT4" s="32"/>
    </row>
    <row r="5" spans="1:46" ht="24.95" customHeight="1">
      <c r="A5" s="22"/>
      <c r="B5" s="15"/>
      <c r="C5" s="55"/>
      <c r="D5" s="56"/>
      <c r="E5" s="56"/>
      <c r="F5" s="56"/>
      <c r="G5" s="56"/>
      <c r="H5" s="56"/>
      <c r="I5" s="56"/>
      <c r="J5" s="56"/>
      <c r="K5" s="56"/>
      <c r="L5" s="56"/>
      <c r="M5" s="23"/>
      <c r="N5" s="24"/>
      <c r="O5" s="25"/>
      <c r="P5" s="25"/>
      <c r="Q5" s="25"/>
      <c r="R5" s="25"/>
      <c r="S5" s="25"/>
      <c r="T5" s="25"/>
      <c r="U5" s="26"/>
      <c r="V5" s="27"/>
      <c r="W5" s="27"/>
      <c r="X5" s="27"/>
      <c r="Y5" s="27"/>
      <c r="Z5" s="28"/>
      <c r="AA5" s="27"/>
      <c r="AB5" s="27"/>
      <c r="AC5" s="27"/>
      <c r="AD5" s="27"/>
      <c r="AE5" s="27"/>
      <c r="AF5" s="27"/>
      <c r="AG5" s="27"/>
      <c r="AH5" s="27"/>
      <c r="AI5" s="27"/>
      <c r="AJ5" s="27"/>
      <c r="AK5" s="27"/>
      <c r="AL5" s="27"/>
      <c r="AM5" s="27"/>
      <c r="AN5" s="27"/>
      <c r="AO5" s="21"/>
      <c r="AP5" s="20"/>
      <c r="AQ5" s="20"/>
      <c r="AR5" s="20"/>
      <c r="AS5" s="20"/>
      <c r="AT5" s="32"/>
    </row>
    <row r="6" spans="1:46" ht="24.95" customHeight="1">
      <c r="A6" s="22"/>
      <c r="B6" s="15"/>
      <c r="C6" s="120" t="s">
        <v>717</v>
      </c>
      <c r="D6" s="714" t="s">
        <v>473</v>
      </c>
      <c r="E6" s="714"/>
      <c r="F6" s="714"/>
      <c r="G6" s="714"/>
      <c r="H6" s="714"/>
      <c r="I6" s="714"/>
      <c r="J6" s="40"/>
      <c r="K6" s="40"/>
      <c r="L6" s="40"/>
      <c r="M6" s="29"/>
      <c r="N6" s="30"/>
      <c r="O6" s="31"/>
      <c r="P6" s="31"/>
      <c r="Q6" s="31"/>
      <c r="R6" s="31"/>
      <c r="S6" s="31"/>
      <c r="T6" s="31"/>
      <c r="U6" s="31"/>
      <c r="V6" s="24"/>
      <c r="W6" s="24"/>
      <c r="X6" s="24"/>
      <c r="Y6" s="24"/>
      <c r="Z6" s="24"/>
      <c r="AA6" s="24"/>
      <c r="AB6" s="24"/>
      <c r="AC6" s="24"/>
      <c r="AD6" s="24"/>
      <c r="AE6" s="24"/>
      <c r="AF6" s="24"/>
      <c r="AG6" s="24"/>
      <c r="AH6" s="24"/>
      <c r="AI6" s="24"/>
      <c r="AJ6" s="24"/>
      <c r="AK6" s="24"/>
      <c r="AL6" s="24"/>
      <c r="AM6" s="24"/>
      <c r="AN6" s="24"/>
      <c r="AO6" s="24"/>
      <c r="AP6" s="24"/>
      <c r="AQ6" s="24"/>
      <c r="AR6" s="24"/>
      <c r="AS6" s="24"/>
      <c r="AT6" s="32"/>
    </row>
    <row r="7" spans="1:46" ht="24.95" customHeight="1">
      <c r="A7" s="33"/>
      <c r="B7" s="34"/>
      <c r="C7" s="710" t="s">
        <v>37</v>
      </c>
      <c r="D7" s="711"/>
      <c r="E7" s="711"/>
      <c r="F7" s="711"/>
      <c r="G7" s="711"/>
      <c r="H7" s="711"/>
      <c r="I7" s="711"/>
      <c r="J7" s="42"/>
      <c r="K7" s="42"/>
      <c r="L7" s="42"/>
      <c r="M7" s="35"/>
      <c r="N7" s="36"/>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32"/>
    </row>
    <row r="8" spans="1:46" ht="24.95" customHeight="1">
      <c r="A8" s="33"/>
      <c r="B8" s="34"/>
      <c r="C8" s="710"/>
      <c r="D8" s="711"/>
      <c r="E8" s="711"/>
      <c r="F8" s="711"/>
      <c r="G8" s="711"/>
      <c r="H8" s="711"/>
      <c r="I8" s="711"/>
      <c r="J8" s="42"/>
      <c r="K8" s="42"/>
      <c r="L8" s="42"/>
      <c r="M8" s="37"/>
      <c r="N8" s="36"/>
      <c r="O8" s="38"/>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32"/>
    </row>
    <row r="9" spans="1:46" ht="24.95" customHeight="1">
      <c r="A9" s="33"/>
      <c r="B9" s="34"/>
      <c r="C9" s="710"/>
      <c r="D9" s="711"/>
      <c r="E9" s="711"/>
      <c r="F9" s="711"/>
      <c r="G9" s="711"/>
      <c r="H9" s="711"/>
      <c r="I9" s="711"/>
      <c r="J9" s="42"/>
      <c r="K9" s="42"/>
      <c r="L9" s="42"/>
      <c r="M9" s="37"/>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32"/>
    </row>
    <row r="10" spans="1:46" ht="24.95" customHeight="1">
      <c r="A10" s="33"/>
      <c r="B10" s="34"/>
      <c r="C10" s="710"/>
      <c r="D10" s="711"/>
      <c r="E10" s="711"/>
      <c r="F10" s="711"/>
      <c r="G10" s="711"/>
      <c r="H10" s="711"/>
      <c r="I10" s="711"/>
      <c r="J10" s="42"/>
      <c r="K10" s="42"/>
      <c r="L10" s="42"/>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32"/>
    </row>
    <row r="11" spans="1:46" ht="24.95" customHeight="1">
      <c r="A11" s="22"/>
      <c r="B11" s="34"/>
      <c r="C11" s="710"/>
      <c r="D11" s="711"/>
      <c r="E11" s="711"/>
      <c r="F11" s="711"/>
      <c r="G11" s="711"/>
      <c r="H11" s="711"/>
      <c r="I11" s="711"/>
      <c r="J11" s="42"/>
      <c r="K11" s="42"/>
      <c r="L11" s="42"/>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32"/>
    </row>
    <row r="12" spans="1:46" ht="24.95" customHeight="1">
      <c r="A12" s="22"/>
      <c r="B12" s="34"/>
      <c r="C12" s="712"/>
      <c r="D12" s="713"/>
      <c r="E12" s="713"/>
      <c r="F12" s="713"/>
      <c r="G12" s="713"/>
      <c r="H12" s="713"/>
      <c r="I12" s="713"/>
      <c r="J12" s="47"/>
      <c r="K12" s="47"/>
      <c r="L12" s="47"/>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32"/>
    </row>
    <row r="13" spans="1:46" ht="24.95" customHeight="1">
      <c r="A13" s="22"/>
      <c r="B13" s="34"/>
      <c r="C13" s="49"/>
      <c r="D13" s="50"/>
      <c r="E13" s="50"/>
      <c r="F13" s="50"/>
      <c r="G13" s="50"/>
      <c r="H13" s="50"/>
      <c r="I13" s="50"/>
      <c r="J13" s="42"/>
      <c r="K13" s="42"/>
      <c r="L13" s="42"/>
      <c r="M13" s="54"/>
      <c r="N13" s="24"/>
      <c r="O13" s="25"/>
      <c r="P13" s="25"/>
      <c r="Q13" s="25"/>
      <c r="R13" s="25"/>
      <c r="S13" s="25"/>
      <c r="T13" s="25"/>
      <c r="U13" s="26"/>
      <c r="V13" s="27"/>
      <c r="W13" s="27"/>
      <c r="X13" s="27"/>
      <c r="Y13" s="27"/>
      <c r="Z13" s="28"/>
      <c r="AA13" s="27"/>
      <c r="AB13" s="27"/>
      <c r="AC13" s="27"/>
      <c r="AD13" s="27"/>
      <c r="AE13" s="27"/>
      <c r="AF13" s="27"/>
      <c r="AG13" s="27"/>
      <c r="AH13" s="27"/>
      <c r="AI13" s="27"/>
      <c r="AJ13" s="27"/>
      <c r="AK13" s="27"/>
      <c r="AL13" s="27"/>
      <c r="AM13" s="27"/>
      <c r="AN13" s="27"/>
      <c r="AO13" s="28"/>
      <c r="AP13" s="27"/>
      <c r="AQ13" s="27"/>
      <c r="AR13" s="27"/>
      <c r="AS13" s="27"/>
      <c r="AT13" s="32"/>
    </row>
    <row r="14" spans="1:46" ht="24.95" customHeight="1">
      <c r="A14" s="22"/>
      <c r="B14" s="34"/>
      <c r="C14" s="120" t="s">
        <v>718</v>
      </c>
      <c r="D14" s="714" t="s">
        <v>474</v>
      </c>
      <c r="E14" s="714"/>
      <c r="F14" s="714"/>
      <c r="G14" s="714"/>
      <c r="H14" s="714"/>
      <c r="I14" s="714"/>
      <c r="J14" s="52"/>
      <c r="K14" s="53"/>
      <c r="L14" s="53"/>
      <c r="M14" s="23"/>
      <c r="N14" s="24"/>
      <c r="O14" s="25"/>
      <c r="P14" s="25"/>
      <c r="Q14" s="25"/>
      <c r="R14" s="25"/>
      <c r="S14" s="25"/>
      <c r="T14" s="25"/>
      <c r="U14" s="26"/>
      <c r="V14" s="27"/>
      <c r="W14" s="27"/>
      <c r="X14" s="27"/>
      <c r="Y14" s="27"/>
      <c r="Z14" s="28"/>
      <c r="AA14" s="27"/>
      <c r="AB14" s="27"/>
      <c r="AC14" s="27"/>
      <c r="AD14" s="27"/>
      <c r="AE14" s="27"/>
      <c r="AF14" s="27"/>
      <c r="AG14" s="27"/>
      <c r="AH14" s="27"/>
      <c r="AI14" s="27"/>
      <c r="AJ14" s="27"/>
      <c r="AK14" s="27"/>
      <c r="AL14" s="27"/>
      <c r="AM14" s="27"/>
      <c r="AN14" s="27"/>
      <c r="AO14" s="21"/>
      <c r="AP14" s="20"/>
      <c r="AQ14" s="20"/>
      <c r="AR14" s="20"/>
      <c r="AS14" s="20"/>
    </row>
    <row r="15" spans="1:46" ht="24.95" customHeight="1">
      <c r="A15" s="22"/>
      <c r="B15" s="34"/>
      <c r="C15" s="715" t="s">
        <v>38</v>
      </c>
      <c r="D15" s="716"/>
      <c r="E15" s="716"/>
      <c r="F15" s="716"/>
      <c r="G15" s="716"/>
      <c r="H15" s="716"/>
      <c r="I15" s="716"/>
      <c r="J15" s="40"/>
      <c r="K15" s="40"/>
      <c r="L15" s="40"/>
      <c r="M15" s="29"/>
    </row>
    <row r="16" spans="1:46" ht="24.95" customHeight="1">
      <c r="A16" s="22"/>
      <c r="B16" s="34"/>
      <c r="C16" s="710"/>
      <c r="D16" s="711"/>
      <c r="E16" s="711"/>
      <c r="F16" s="711"/>
      <c r="G16" s="711"/>
      <c r="H16" s="711"/>
      <c r="I16" s="711"/>
      <c r="J16" s="42"/>
      <c r="K16" s="42"/>
      <c r="L16" s="42"/>
      <c r="M16" s="35"/>
    </row>
    <row r="17" spans="1:45" ht="24.95" customHeight="1">
      <c r="A17" s="22"/>
      <c r="B17" s="34"/>
      <c r="C17" s="46"/>
      <c r="D17" s="47"/>
      <c r="E17" s="47"/>
      <c r="F17" s="47"/>
      <c r="G17" s="47"/>
      <c r="H17" s="47"/>
      <c r="I17" s="47"/>
      <c r="J17" s="42"/>
      <c r="K17" s="42"/>
      <c r="L17" s="42"/>
      <c r="M17" s="24"/>
    </row>
    <row r="18" spans="1:45" ht="24.95" customHeight="1">
      <c r="A18" s="22"/>
      <c r="B18" s="34"/>
      <c r="C18" s="120" t="s">
        <v>719</v>
      </c>
      <c r="D18" s="714" t="s">
        <v>475</v>
      </c>
      <c r="E18" s="714"/>
      <c r="F18" s="714"/>
      <c r="G18" s="714"/>
      <c r="H18" s="714"/>
      <c r="I18" s="714"/>
      <c r="J18" s="48"/>
      <c r="K18" s="48"/>
      <c r="L18" s="48"/>
      <c r="M18" s="23"/>
      <c r="N18" s="24"/>
      <c r="O18" s="25"/>
      <c r="P18" s="25"/>
      <c r="Q18" s="25"/>
      <c r="R18" s="25"/>
      <c r="S18" s="25"/>
      <c r="T18" s="25"/>
      <c r="U18" s="26"/>
      <c r="V18" s="27"/>
      <c r="W18" s="27"/>
      <c r="X18" s="27"/>
      <c r="Y18" s="27"/>
      <c r="Z18" s="28"/>
      <c r="AA18" s="27"/>
      <c r="AB18" s="27"/>
      <c r="AC18" s="27"/>
      <c r="AD18" s="27"/>
      <c r="AE18" s="27"/>
      <c r="AF18" s="27"/>
      <c r="AG18" s="27"/>
      <c r="AH18" s="27"/>
      <c r="AI18" s="27"/>
      <c r="AJ18" s="27"/>
      <c r="AK18" s="27"/>
      <c r="AL18" s="27"/>
      <c r="AM18" s="27"/>
      <c r="AN18" s="27"/>
      <c r="AO18" s="21"/>
      <c r="AP18" s="20"/>
      <c r="AQ18" s="20"/>
      <c r="AR18" s="20"/>
      <c r="AS18" s="20"/>
    </row>
    <row r="19" spans="1:45" ht="24.95" customHeight="1">
      <c r="A19" s="22"/>
      <c r="B19" s="34"/>
      <c r="C19" s="715" t="s">
        <v>39</v>
      </c>
      <c r="D19" s="716"/>
      <c r="E19" s="716"/>
      <c r="F19" s="716"/>
      <c r="G19" s="716"/>
      <c r="H19" s="716"/>
      <c r="I19" s="716"/>
      <c r="J19" s="40"/>
      <c r="K19" s="40"/>
      <c r="L19" s="40"/>
      <c r="M19" s="29"/>
    </row>
    <row r="20" spans="1:45" ht="24.95" customHeight="1">
      <c r="A20" s="22"/>
      <c r="B20" s="34"/>
      <c r="C20" s="710"/>
      <c r="D20" s="711"/>
      <c r="E20" s="711"/>
      <c r="F20" s="711"/>
      <c r="G20" s="711"/>
      <c r="H20" s="711"/>
      <c r="I20" s="711"/>
      <c r="J20" s="42"/>
      <c r="K20" s="42"/>
      <c r="L20" s="42"/>
      <c r="M20" s="35"/>
    </row>
    <row r="21" spans="1:45" ht="24.95" customHeight="1">
      <c r="A21" s="22"/>
      <c r="B21" s="34"/>
      <c r="C21" s="710"/>
      <c r="D21" s="711"/>
      <c r="E21" s="711"/>
      <c r="F21" s="711"/>
      <c r="G21" s="711"/>
      <c r="H21" s="711"/>
      <c r="I21" s="711"/>
      <c r="J21" s="42"/>
      <c r="K21" s="42"/>
      <c r="L21" s="42"/>
      <c r="M21" s="37"/>
    </row>
    <row r="22" spans="1:45" ht="24.95" customHeight="1">
      <c r="A22" s="22"/>
      <c r="B22" s="34"/>
      <c r="C22" s="710"/>
      <c r="D22" s="711"/>
      <c r="E22" s="711"/>
      <c r="F22" s="711"/>
      <c r="G22" s="711"/>
      <c r="H22" s="711"/>
      <c r="I22" s="711"/>
      <c r="J22" s="42"/>
      <c r="K22" s="42"/>
      <c r="L22" s="42"/>
      <c r="M22" s="37"/>
    </row>
    <row r="23" spans="1:45" ht="16.149999999999999" customHeight="1">
      <c r="A23" s="22"/>
      <c r="B23" s="34"/>
      <c r="C23" s="41"/>
      <c r="D23" s="42"/>
      <c r="E23" s="42"/>
      <c r="F23" s="42"/>
      <c r="G23" s="42"/>
      <c r="H23" s="42"/>
      <c r="I23" s="42"/>
      <c r="J23" s="42"/>
      <c r="K23" s="42"/>
      <c r="L23" s="42"/>
      <c r="M23" s="24"/>
    </row>
    <row r="24" spans="1:45" ht="12.75">
      <c r="A24" s="22"/>
      <c r="B24" s="34"/>
      <c r="C24" s="41"/>
      <c r="D24" s="42"/>
      <c r="E24" s="42"/>
      <c r="F24" s="42"/>
      <c r="G24" s="42"/>
      <c r="H24" s="42"/>
      <c r="I24" s="42"/>
      <c r="J24" s="42"/>
      <c r="K24" s="42"/>
      <c r="L24" s="42"/>
      <c r="M24" s="24"/>
    </row>
    <row r="25" spans="1:45" ht="12.75">
      <c r="A25" s="22"/>
      <c r="B25" s="15"/>
      <c r="C25" s="46"/>
      <c r="D25" s="47"/>
      <c r="E25" s="47"/>
      <c r="F25" s="47"/>
      <c r="G25" s="47"/>
      <c r="H25" s="47"/>
      <c r="I25" s="47"/>
      <c r="J25" s="47"/>
      <c r="K25" s="47"/>
      <c r="L25" s="47"/>
    </row>
    <row r="26" spans="1:45" ht="12.75">
      <c r="A26" s="22"/>
      <c r="B26" s="15"/>
      <c r="C26" s="39"/>
      <c r="D26" s="40"/>
      <c r="E26" s="40"/>
      <c r="F26" s="40"/>
      <c r="G26" s="40"/>
      <c r="H26" s="40"/>
      <c r="I26" s="40"/>
      <c r="J26" s="40"/>
      <c r="K26" s="40"/>
      <c r="L26" s="40"/>
    </row>
    <row r="27" spans="1:45" ht="12.75">
      <c r="A27" s="22"/>
      <c r="B27" s="15"/>
      <c r="C27" s="41"/>
      <c r="D27" s="42"/>
      <c r="E27" s="42"/>
      <c r="F27" s="42"/>
      <c r="G27" s="42"/>
      <c r="H27" s="42"/>
      <c r="I27" s="42"/>
      <c r="J27" s="42"/>
      <c r="K27" s="42"/>
      <c r="L27" s="42"/>
    </row>
    <row r="28" spans="1:45" ht="12.75">
      <c r="A28" s="22"/>
      <c r="B28" s="15"/>
      <c r="C28" s="41"/>
      <c r="D28" s="42"/>
      <c r="E28" s="42"/>
      <c r="F28" s="42"/>
      <c r="G28" s="42"/>
      <c r="H28" s="42"/>
      <c r="I28" s="42"/>
      <c r="J28" s="42"/>
      <c r="K28" s="42"/>
      <c r="L28" s="42"/>
    </row>
    <row r="29" spans="1:45" ht="12.75">
      <c r="A29" s="22"/>
      <c r="B29" s="15"/>
      <c r="C29" s="41"/>
      <c r="D29" s="42"/>
      <c r="E29" s="42"/>
      <c r="F29" s="42"/>
      <c r="G29" s="42"/>
      <c r="H29" s="42"/>
      <c r="I29" s="42"/>
      <c r="J29" s="42"/>
      <c r="K29" s="42"/>
      <c r="L29" s="42"/>
    </row>
    <row r="30" spans="1:45" ht="12.75">
      <c r="A30" s="22"/>
      <c r="B30" s="15"/>
      <c r="C30" s="41"/>
      <c r="D30" s="42"/>
      <c r="E30" s="42"/>
      <c r="F30" s="42"/>
      <c r="G30" s="42"/>
      <c r="H30" s="42"/>
      <c r="I30" s="42"/>
      <c r="J30" s="42"/>
      <c r="K30" s="42"/>
      <c r="L30" s="42"/>
    </row>
    <row r="31" spans="1:45" ht="12.75">
      <c r="A31" s="22"/>
      <c r="B31" s="15"/>
      <c r="C31" s="41"/>
      <c r="D31" s="42"/>
      <c r="E31" s="42"/>
      <c r="F31" s="42"/>
      <c r="G31" s="42"/>
      <c r="H31" s="42"/>
      <c r="I31" s="42"/>
      <c r="J31" s="42"/>
      <c r="K31" s="42"/>
      <c r="L31" s="42"/>
    </row>
    <row r="32" spans="1:45" ht="12.75">
      <c r="A32" s="22"/>
      <c r="B32" s="15"/>
      <c r="C32" s="41"/>
      <c r="D32" s="42"/>
      <c r="E32" s="42"/>
      <c r="F32" s="42"/>
      <c r="G32" s="42"/>
      <c r="H32" s="42"/>
      <c r="I32" s="42"/>
      <c r="J32" s="42"/>
      <c r="K32" s="42"/>
      <c r="L32" s="42"/>
    </row>
    <row r="33" spans="1:12" ht="12.75">
      <c r="A33" s="22"/>
      <c r="B33" s="15"/>
      <c r="C33" s="41"/>
      <c r="D33" s="42"/>
      <c r="E33" s="42"/>
      <c r="F33" s="42"/>
      <c r="G33" s="42"/>
      <c r="H33" s="42"/>
      <c r="I33" s="42"/>
      <c r="J33" s="42"/>
      <c r="K33" s="42"/>
      <c r="L33" s="42"/>
    </row>
    <row r="34" spans="1:12" ht="12.75">
      <c r="A34" s="22"/>
      <c r="B34" s="15"/>
      <c r="C34" s="41"/>
      <c r="D34" s="42"/>
      <c r="E34" s="42"/>
      <c r="F34" s="42"/>
      <c r="G34" s="42"/>
      <c r="H34" s="42"/>
      <c r="I34" s="42"/>
      <c r="J34" s="42"/>
      <c r="K34" s="42"/>
      <c r="L34" s="42"/>
    </row>
    <row r="35" spans="1:12" ht="12.75">
      <c r="A35" s="22"/>
      <c r="B35" s="15"/>
      <c r="C35" s="41"/>
      <c r="D35" s="42"/>
      <c r="E35" s="42"/>
      <c r="F35" s="42"/>
      <c r="G35" s="42"/>
      <c r="H35" s="42"/>
      <c r="I35" s="42"/>
      <c r="J35" s="42"/>
      <c r="K35" s="42"/>
      <c r="L35" s="42"/>
    </row>
    <row r="36" spans="1:12" ht="12.75">
      <c r="A36" s="22"/>
      <c r="B36" s="15"/>
      <c r="C36" s="41"/>
      <c r="D36" s="42"/>
      <c r="E36" s="42"/>
      <c r="F36" s="42"/>
      <c r="G36" s="42"/>
      <c r="H36" s="42"/>
      <c r="I36" s="42"/>
      <c r="J36" s="42"/>
      <c r="K36" s="42"/>
      <c r="L36" s="42"/>
    </row>
    <row r="37" spans="1:12" ht="12.75">
      <c r="A37" s="22"/>
      <c r="B37" s="15"/>
      <c r="C37" s="41"/>
      <c r="D37" s="42"/>
      <c r="E37" s="42"/>
      <c r="F37" s="42"/>
      <c r="G37" s="42"/>
      <c r="H37" s="42"/>
      <c r="I37" s="42"/>
      <c r="J37" s="42"/>
      <c r="K37" s="42"/>
      <c r="L37" s="42"/>
    </row>
    <row r="38" spans="1:12" ht="12.75">
      <c r="A38" s="22"/>
      <c r="B38" s="15"/>
      <c r="C38" s="41"/>
      <c r="D38" s="42"/>
      <c r="E38" s="42"/>
      <c r="F38" s="42"/>
      <c r="G38" s="42"/>
      <c r="H38" s="42"/>
      <c r="I38" s="42"/>
      <c r="J38" s="42"/>
      <c r="K38" s="42"/>
      <c r="L38" s="42"/>
    </row>
    <row r="39" spans="1:12" ht="12.75">
      <c r="A39" s="22"/>
      <c r="B39" s="15"/>
      <c r="C39" s="41"/>
      <c r="D39" s="42"/>
      <c r="E39" s="42"/>
      <c r="F39" s="42"/>
      <c r="G39" s="42"/>
      <c r="H39" s="42"/>
      <c r="I39" s="42"/>
      <c r="J39" s="42"/>
      <c r="K39" s="42"/>
      <c r="L39" s="42"/>
    </row>
    <row r="40" spans="1:12" ht="12.75">
      <c r="A40" s="22"/>
      <c r="B40" s="15"/>
      <c r="C40" s="41"/>
      <c r="D40" s="42"/>
      <c r="E40" s="42"/>
      <c r="F40" s="42"/>
      <c r="G40" s="42"/>
      <c r="H40" s="42"/>
      <c r="I40" s="42"/>
      <c r="J40" s="42"/>
      <c r="K40" s="42"/>
      <c r="L40" s="42"/>
    </row>
    <row r="41" spans="1:12" ht="12.75">
      <c r="A41" s="22"/>
      <c r="B41" s="15"/>
      <c r="C41" s="41"/>
      <c r="D41" s="42"/>
      <c r="E41" s="42"/>
      <c r="F41" s="42"/>
      <c r="G41" s="42"/>
      <c r="H41" s="42"/>
      <c r="I41" s="42"/>
      <c r="J41" s="42"/>
      <c r="K41" s="42"/>
      <c r="L41" s="42"/>
    </row>
    <row r="42" spans="1:12" ht="12.75">
      <c r="A42" s="22"/>
      <c r="B42" s="15"/>
      <c r="C42" s="41"/>
      <c r="D42" s="42"/>
      <c r="E42" s="42"/>
      <c r="F42" s="42"/>
      <c r="G42" s="42"/>
      <c r="H42" s="42"/>
      <c r="I42" s="42"/>
      <c r="J42" s="42"/>
      <c r="K42" s="42"/>
      <c r="L42" s="42"/>
    </row>
    <row r="43" spans="1:12" ht="12.75">
      <c r="A43" s="22"/>
      <c r="B43" s="15"/>
      <c r="C43" s="41"/>
      <c r="D43" s="42"/>
      <c r="E43" s="42"/>
      <c r="F43" s="42"/>
      <c r="G43" s="42"/>
      <c r="H43" s="42"/>
      <c r="I43" s="42"/>
      <c r="J43" s="42"/>
      <c r="K43" s="42"/>
      <c r="L43" s="42"/>
    </row>
    <row r="44" spans="1:12" ht="12.75">
      <c r="A44" s="22"/>
      <c r="B44" s="15"/>
      <c r="C44" s="41"/>
      <c r="D44" s="42"/>
      <c r="E44" s="42"/>
      <c r="F44" s="42"/>
      <c r="G44" s="42"/>
      <c r="H44" s="42"/>
      <c r="I44" s="42"/>
      <c r="J44" s="42"/>
      <c r="K44" s="42"/>
      <c r="L44" s="42"/>
    </row>
    <row r="45" spans="1:12" ht="12.75">
      <c r="A45" s="22"/>
      <c r="B45" s="15"/>
      <c r="C45" s="41"/>
      <c r="D45" s="42"/>
      <c r="E45" s="42"/>
      <c r="F45" s="42"/>
      <c r="G45" s="42"/>
      <c r="H45" s="42"/>
      <c r="I45" s="42"/>
      <c r="J45" s="42"/>
      <c r="K45" s="42"/>
      <c r="L45" s="42"/>
    </row>
    <row r="46" spans="1:12" ht="12.75">
      <c r="A46" s="22"/>
      <c r="B46" s="15"/>
      <c r="C46" s="41"/>
      <c r="D46" s="42"/>
      <c r="E46" s="42"/>
      <c r="F46" s="42"/>
      <c r="G46" s="42"/>
      <c r="H46" s="42"/>
      <c r="I46" s="42"/>
      <c r="J46" s="42"/>
      <c r="K46" s="42"/>
      <c r="L46" s="42"/>
    </row>
    <row r="47" spans="1:12" ht="12.75">
      <c r="A47" s="22"/>
      <c r="B47" s="15"/>
      <c r="C47" s="41"/>
      <c r="D47" s="42"/>
      <c r="E47" s="42"/>
      <c r="F47" s="42"/>
      <c r="G47" s="42"/>
      <c r="H47" s="42"/>
      <c r="I47" s="42"/>
      <c r="J47" s="42"/>
      <c r="K47" s="42"/>
      <c r="L47" s="42"/>
    </row>
    <row r="48" spans="1:12" ht="12.75">
      <c r="A48" s="22"/>
      <c r="B48" s="15"/>
      <c r="C48" s="41"/>
      <c r="D48" s="42"/>
      <c r="E48" s="42"/>
      <c r="F48" s="42"/>
      <c r="G48" s="42"/>
      <c r="H48" s="42"/>
      <c r="I48" s="42"/>
      <c r="J48" s="42"/>
      <c r="K48" s="42"/>
      <c r="L48" s="42"/>
    </row>
    <row r="49" spans="1:12" ht="12.75">
      <c r="A49" s="22"/>
      <c r="B49" s="15"/>
      <c r="C49" s="41"/>
      <c r="D49" s="42"/>
      <c r="E49" s="42"/>
      <c r="F49" s="42"/>
      <c r="G49" s="42"/>
      <c r="H49" s="42"/>
      <c r="I49" s="42"/>
      <c r="J49" s="42"/>
      <c r="K49" s="42"/>
      <c r="L49" s="42"/>
    </row>
    <row r="50" spans="1:12" ht="12.75">
      <c r="A50" s="22"/>
      <c r="B50" s="15"/>
      <c r="C50" s="41"/>
      <c r="D50" s="42"/>
      <c r="E50" s="42"/>
      <c r="F50" s="42"/>
      <c r="G50" s="42"/>
      <c r="H50" s="42"/>
      <c r="I50" s="42"/>
      <c r="J50" s="42"/>
      <c r="K50" s="42"/>
      <c r="L50" s="42"/>
    </row>
    <row r="51" spans="1:12" ht="12.75">
      <c r="A51" s="22"/>
      <c r="B51" s="15"/>
      <c r="C51" s="41"/>
      <c r="D51" s="42"/>
      <c r="E51" s="42"/>
      <c r="F51" s="42"/>
      <c r="G51" s="42"/>
      <c r="H51" s="42"/>
      <c r="I51" s="42"/>
      <c r="J51" s="42"/>
      <c r="K51" s="42"/>
      <c r="L51" s="42"/>
    </row>
    <row r="52" spans="1:12" ht="12.75">
      <c r="A52" s="22"/>
      <c r="B52" s="15"/>
      <c r="C52" s="41"/>
      <c r="D52" s="42"/>
      <c r="E52" s="42"/>
      <c r="F52" s="42"/>
      <c r="G52" s="42"/>
      <c r="H52" s="42"/>
      <c r="I52" s="42"/>
      <c r="J52" s="42"/>
      <c r="K52" s="42"/>
      <c r="L52" s="42"/>
    </row>
    <row r="53" spans="1:12" ht="12.75">
      <c r="A53" s="22"/>
      <c r="B53" s="15"/>
      <c r="C53" s="41"/>
      <c r="D53" s="42"/>
      <c r="E53" s="42"/>
      <c r="F53" s="42"/>
      <c r="G53" s="42"/>
      <c r="H53" s="42"/>
      <c r="I53" s="42"/>
      <c r="J53" s="42"/>
      <c r="K53" s="42"/>
      <c r="L53" s="42"/>
    </row>
    <row r="54" spans="1:12" ht="12.75">
      <c r="A54" s="22"/>
      <c r="B54" s="15"/>
      <c r="C54" s="41"/>
      <c r="D54" s="42"/>
      <c r="E54" s="42"/>
      <c r="F54" s="42"/>
      <c r="G54" s="42"/>
      <c r="H54" s="42"/>
      <c r="I54" s="42"/>
      <c r="J54" s="42"/>
      <c r="K54" s="42"/>
      <c r="L54" s="42"/>
    </row>
    <row r="55" spans="1:12" ht="12.75">
      <c r="A55" s="22"/>
      <c r="B55" s="15"/>
      <c r="C55" s="41"/>
      <c r="D55" s="42"/>
      <c r="E55" s="42"/>
      <c r="F55" s="42"/>
      <c r="G55" s="42"/>
      <c r="H55" s="42"/>
      <c r="I55" s="42"/>
      <c r="J55" s="42"/>
      <c r="K55" s="42"/>
      <c r="L55" s="42"/>
    </row>
    <row r="56" spans="1:12" ht="12.75">
      <c r="A56" s="22"/>
      <c r="B56" s="15"/>
      <c r="C56" s="41"/>
      <c r="D56" s="42"/>
      <c r="E56" s="42"/>
      <c r="F56" s="42"/>
      <c r="G56" s="42"/>
      <c r="H56" s="42"/>
      <c r="I56" s="42"/>
      <c r="J56" s="42"/>
      <c r="K56" s="42"/>
      <c r="L56" s="42"/>
    </row>
    <row r="57" spans="1:12" ht="15.75" customHeight="1">
      <c r="A57" s="22"/>
      <c r="B57" s="15"/>
      <c r="C57" s="41"/>
      <c r="D57" s="42"/>
      <c r="E57" s="42"/>
      <c r="F57" s="42"/>
      <c r="G57" s="42"/>
      <c r="H57" s="42"/>
      <c r="I57" s="42"/>
      <c r="J57" s="42"/>
      <c r="K57" s="42"/>
      <c r="L57" s="42"/>
    </row>
    <row r="58" spans="1:12" ht="15.75" customHeight="1">
      <c r="A58" s="22"/>
      <c r="B58" s="15"/>
    </row>
    <row r="59" spans="1:12" ht="15.75" customHeight="1">
      <c r="A59" s="22"/>
      <c r="B59" s="15"/>
    </row>
    <row r="60" spans="1:12" ht="15.75" customHeight="1">
      <c r="A60" s="22"/>
      <c r="B60" s="15"/>
    </row>
    <row r="61" spans="1:12" ht="15.75" customHeight="1">
      <c r="A61" s="22"/>
      <c r="B61" s="15"/>
    </row>
    <row r="62" spans="1:12" ht="15.75" customHeight="1">
      <c r="A62" s="22"/>
      <c r="B62" s="15"/>
    </row>
    <row r="63" spans="1:12" ht="15.75" customHeight="1">
      <c r="A63" s="22"/>
      <c r="B63" s="15"/>
    </row>
    <row r="64" spans="1:12" ht="15.75" customHeight="1">
      <c r="A64" s="22"/>
      <c r="B64" s="15"/>
    </row>
    <row r="65" spans="1:2" ht="15.75" customHeight="1">
      <c r="A65" s="22"/>
      <c r="B65" s="15"/>
    </row>
    <row r="66" spans="1:2" ht="15.75" customHeight="1">
      <c r="A66" s="22"/>
      <c r="B66" s="15"/>
    </row>
    <row r="67" spans="1:2" ht="15.75" customHeight="1">
      <c r="A67" s="22"/>
      <c r="B67" s="15"/>
    </row>
    <row r="68" spans="1:2" ht="15.75" customHeight="1">
      <c r="A68" s="22"/>
      <c r="B68" s="15"/>
    </row>
    <row r="69" spans="1:2" ht="15.75" customHeight="1">
      <c r="A69" s="22"/>
      <c r="B69" s="15"/>
    </row>
    <row r="70" spans="1:2" ht="15.75" customHeight="1">
      <c r="A70" s="22"/>
      <c r="B70" s="15"/>
    </row>
    <row r="71" spans="1:2" ht="15.75" customHeight="1">
      <c r="A71" s="22"/>
      <c r="B71" s="15"/>
    </row>
    <row r="72" spans="1:2" ht="15.75" customHeight="1">
      <c r="A72" s="22"/>
      <c r="B72" s="15"/>
    </row>
    <row r="73" spans="1:2" ht="15.75" customHeight="1">
      <c r="A73" s="22"/>
      <c r="B73" s="15"/>
    </row>
    <row r="74" spans="1:2" ht="15.75" customHeight="1">
      <c r="A74" s="22"/>
      <c r="B74" s="15"/>
    </row>
    <row r="75" spans="1:2" ht="15.75" customHeight="1">
      <c r="A75" s="22"/>
      <c r="B75" s="15"/>
    </row>
    <row r="76" spans="1:2" ht="15.75" customHeight="1">
      <c r="A76" s="22"/>
      <c r="B76" s="15"/>
    </row>
    <row r="77" spans="1:2" ht="15.75" customHeight="1">
      <c r="A77" s="22"/>
      <c r="B77" s="15"/>
    </row>
    <row r="78" spans="1:2" ht="15.75" customHeight="1">
      <c r="A78" s="22"/>
      <c r="B78" s="15"/>
    </row>
    <row r="79" spans="1:2" ht="15.75" customHeight="1">
      <c r="A79" s="22"/>
      <c r="B79" s="15"/>
    </row>
    <row r="80" spans="1:2" ht="15.75" customHeight="1">
      <c r="A80" s="43"/>
      <c r="B80" s="44"/>
    </row>
    <row r="81" spans="1:2" ht="15.75" customHeight="1">
      <c r="A81" s="22"/>
      <c r="B81" s="15"/>
    </row>
    <row r="82" spans="1:2" ht="15.75" customHeight="1">
      <c r="A82" s="22"/>
      <c r="B82" s="15"/>
    </row>
    <row r="83" spans="1:2" ht="15.75" customHeight="1"/>
    <row r="84" spans="1:2" ht="15.75" customHeight="1"/>
    <row r="85" spans="1:2" ht="15.75" customHeight="1"/>
    <row r="86" spans="1:2" ht="15.75" customHeight="1"/>
    <row r="87" spans="1:2" ht="15.75" customHeight="1"/>
    <row r="88" spans="1:2" ht="15.75" customHeight="1"/>
    <row r="89" spans="1:2" ht="15.75" customHeight="1"/>
    <row r="90" spans="1:2" ht="15.75" customHeight="1"/>
    <row r="91" spans="1:2" ht="15.75" customHeight="1"/>
    <row r="92" spans="1:2" ht="15.75" customHeight="1"/>
    <row r="93" spans="1:2" ht="15.75" customHeight="1"/>
    <row r="94" spans="1:2" ht="15.75" customHeight="1"/>
    <row r="95" spans="1:2" ht="15.75" customHeight="1"/>
    <row r="96" spans="1:2" ht="15.75" customHeight="1">
      <c r="B96" s="25"/>
    </row>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spans="1:1" ht="15.75" customHeight="1"/>
    <row r="146" spans="1:1" ht="15.75" customHeight="1"/>
    <row r="147" spans="1:1" ht="15.75" customHeight="1"/>
    <row r="148" spans="1:1" ht="15.75" customHeight="1"/>
    <row r="149" spans="1:1" ht="15.75" customHeight="1">
      <c r="A149" s="45" t="s">
        <v>40</v>
      </c>
    </row>
    <row r="150" spans="1:1" ht="15.75" customHeight="1"/>
    <row r="151" spans="1:1" ht="15.75" customHeight="1"/>
    <row r="152" spans="1:1" ht="15.75" customHeight="1"/>
    <row r="153" spans="1:1" ht="15.75" customHeight="1"/>
    <row r="154" spans="1:1" ht="15.75" customHeight="1"/>
    <row r="155" spans="1:1" ht="15.75" customHeight="1"/>
    <row r="156" spans="1:1" ht="15.75" customHeight="1"/>
    <row r="157" spans="1:1" ht="15.75" customHeight="1"/>
    <row r="158" spans="1:1" ht="15.75" customHeight="1"/>
    <row r="159" spans="1:1" ht="15.75" customHeight="1"/>
    <row r="160" spans="1:1"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sheetData>
  <sheetProtection algorithmName="SHA-512" hashValue="SIyVp4wwCXscibdEuw3gINRUDQ8klkfkGAFEHf7rq/kcWmkKQGwQqv30UAqhM3jENRP+9tH5EVKrPxXFx8S/WA==" saltValue="igD540jWbPkzuYBE2CdXBQ==" spinCount="100000" sheet="1" objects="1" scenarios="1" formatColumns="0" formatRows="0" autoFilter="0"/>
  <mergeCells count="6">
    <mergeCell ref="C7:I12"/>
    <mergeCell ref="D6:I6"/>
    <mergeCell ref="D14:I14"/>
    <mergeCell ref="C15:I16"/>
    <mergeCell ref="C19:I22"/>
    <mergeCell ref="D18:I18"/>
  </mergeCells>
  <hyperlinks>
    <hyperlink ref="E3" location="'Sobre este relatório'!C6" display="GRI 2-2 " xr:uid="{54C8E1EC-9BBB-47EC-B777-6D64D962C7AC}"/>
    <hyperlink ref="F3" location="'Sobre este relatório'!C14" display="GRI 2-3 " xr:uid="{F9D11505-A2FC-4675-B991-9C192C1C829C}"/>
    <hyperlink ref="G3" location="'Sobre este relatório'!C18" display="GRI 2-14 " xr:uid="{FB1C9AEE-C34A-49D5-A97D-C3CB6DAB0F8D}"/>
  </hyperlinks>
  <pageMargins left="0.511811024" right="0.511811024" top="0.78740157499999996" bottom="0.78740157499999996" header="0.31496062000000002" footer="0.3149606200000000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FF533-196F-47B8-A1F0-53D5F1BD64C4}">
  <sheetPr>
    <tabColor rgb="FFFCB316"/>
  </sheetPr>
  <dimension ref="A1:AS766"/>
  <sheetViews>
    <sheetView showGridLines="0" showRowColHeaders="0" workbookViewId="0">
      <pane xSplit="1" ySplit="2" topLeftCell="B3" activePane="bottomRight" state="frozen"/>
      <selection activeCell="C3" sqref="C3"/>
      <selection pane="topRight" activeCell="C3" sqref="C3"/>
      <selection pane="bottomLeft" activeCell="C3" sqref="C3"/>
      <selection pane="bottomRight"/>
    </sheetView>
  </sheetViews>
  <sheetFormatPr defaultColWidth="0" defaultRowHeight="0" customHeight="1" zeroHeight="1"/>
  <cols>
    <col min="1" max="1" width="33.7109375" style="45" customWidth="1"/>
    <col min="2" max="2" width="3.7109375" style="61" customWidth="1"/>
    <col min="3" max="9" width="20.85546875" style="62" customWidth="1"/>
    <col min="10" max="10" width="16.85546875" style="62" customWidth="1"/>
    <col min="11" max="11" width="16" style="62" customWidth="1"/>
    <col min="12" max="12" width="7.28515625" style="62" customWidth="1"/>
    <col min="13" max="20" width="14.140625" style="62" hidden="1" customWidth="1"/>
    <col min="21" max="22" width="30" style="62" hidden="1" customWidth="1"/>
    <col min="23" max="32" width="18.140625" style="62" hidden="1" customWidth="1"/>
    <col min="33" max="16384" width="0" style="62" hidden="1"/>
  </cols>
  <sheetData>
    <row r="1" spans="1:45" ht="24.95" customHeight="1">
      <c r="A1" s="22"/>
      <c r="B1" s="58"/>
      <c r="C1" s="58"/>
      <c r="D1" s="58"/>
      <c r="E1" s="59"/>
      <c r="F1" s="60"/>
      <c r="G1" s="60"/>
      <c r="H1" s="60"/>
      <c r="I1" s="60"/>
      <c r="J1" s="60"/>
      <c r="K1" s="60"/>
      <c r="L1" s="61"/>
      <c r="N1" s="63"/>
      <c r="O1" s="63"/>
      <c r="P1" s="63"/>
      <c r="Q1" s="63"/>
      <c r="R1" s="63"/>
      <c r="S1" s="63"/>
      <c r="T1" s="64"/>
      <c r="U1" s="65"/>
      <c r="V1" s="65"/>
      <c r="W1" s="65"/>
      <c r="X1" s="65"/>
      <c r="Y1" s="66"/>
      <c r="Z1" s="65"/>
      <c r="AA1" s="65"/>
      <c r="AB1" s="65"/>
      <c r="AC1" s="65"/>
      <c r="AD1" s="65"/>
      <c r="AE1" s="65"/>
      <c r="AF1" s="65"/>
      <c r="AG1" s="65"/>
      <c r="AH1" s="65"/>
      <c r="AI1" s="65"/>
      <c r="AJ1" s="65"/>
      <c r="AK1" s="65"/>
      <c r="AL1" s="65"/>
      <c r="AM1" s="65"/>
      <c r="AN1" s="66"/>
      <c r="AO1" s="65"/>
      <c r="AP1" s="65"/>
      <c r="AQ1" s="65"/>
      <c r="AR1" s="65"/>
    </row>
    <row r="2" spans="1:45" ht="24.95" customHeight="1">
      <c r="A2" s="22"/>
      <c r="B2" s="60"/>
      <c r="C2" s="60"/>
      <c r="D2" s="60"/>
      <c r="E2" s="95"/>
      <c r="F2" s="95"/>
      <c r="G2" s="60"/>
      <c r="H2" s="60"/>
      <c r="I2" s="60"/>
      <c r="J2" s="60"/>
      <c r="K2" s="60"/>
      <c r="L2" s="61"/>
      <c r="N2" s="63"/>
      <c r="O2" s="63"/>
      <c r="P2" s="63"/>
      <c r="Q2" s="63"/>
      <c r="R2" s="63"/>
      <c r="S2" s="63"/>
      <c r="T2" s="64"/>
      <c r="U2" s="65"/>
      <c r="V2" s="65"/>
      <c r="W2" s="65"/>
      <c r="X2" s="65"/>
      <c r="Y2" s="66"/>
      <c r="Z2" s="65"/>
      <c r="AA2" s="65"/>
      <c r="AB2" s="65"/>
      <c r="AC2" s="65"/>
      <c r="AD2" s="65"/>
      <c r="AE2" s="65"/>
      <c r="AF2" s="65"/>
      <c r="AG2" s="65"/>
      <c r="AH2" s="65"/>
      <c r="AI2" s="65"/>
      <c r="AJ2" s="65"/>
      <c r="AK2" s="65"/>
      <c r="AL2" s="65"/>
      <c r="AM2" s="65"/>
      <c r="AN2" s="66"/>
      <c r="AO2" s="65"/>
      <c r="AP2" s="65"/>
      <c r="AQ2" s="65"/>
      <c r="AR2" s="65"/>
    </row>
    <row r="3" spans="1:45" ht="24.95" customHeight="1">
      <c r="A3" s="22"/>
      <c r="B3" s="60"/>
      <c r="C3" s="57" t="s">
        <v>504</v>
      </c>
      <c r="D3" s="60"/>
      <c r="E3" s="233" t="s">
        <v>463</v>
      </c>
      <c r="F3" s="233" t="s">
        <v>464</v>
      </c>
      <c r="G3" s="60"/>
      <c r="H3" s="60"/>
      <c r="I3" s="60"/>
      <c r="J3" s="60"/>
      <c r="K3" s="60"/>
      <c r="L3" s="61"/>
      <c r="N3" s="63"/>
      <c r="O3" s="63"/>
      <c r="P3" s="63"/>
      <c r="Q3" s="63"/>
      <c r="R3" s="63"/>
      <c r="S3" s="63"/>
      <c r="T3" s="64"/>
      <c r="U3" s="65"/>
      <c r="V3" s="65"/>
      <c r="W3" s="65"/>
      <c r="X3" s="65"/>
      <c r="Y3" s="66"/>
      <c r="Z3" s="65"/>
      <c r="AA3" s="65"/>
      <c r="AB3" s="65"/>
      <c r="AC3" s="65"/>
      <c r="AD3" s="65"/>
      <c r="AE3" s="65"/>
      <c r="AF3" s="65"/>
      <c r="AG3" s="65"/>
      <c r="AH3" s="65"/>
      <c r="AI3" s="65"/>
      <c r="AJ3" s="65"/>
      <c r="AK3" s="65"/>
      <c r="AL3" s="65"/>
      <c r="AM3" s="65"/>
      <c r="AN3" s="66"/>
      <c r="AO3" s="65"/>
      <c r="AP3" s="65"/>
      <c r="AQ3" s="65"/>
      <c r="AR3" s="65"/>
    </row>
    <row r="4" spans="1:45" ht="24.95" customHeight="1">
      <c r="A4" s="22"/>
      <c r="B4" s="60"/>
      <c r="C4" s="118" t="s">
        <v>0</v>
      </c>
      <c r="D4" s="60"/>
      <c r="E4" s="147"/>
      <c r="F4" s="147"/>
      <c r="G4" s="60"/>
      <c r="H4" s="60"/>
      <c r="I4" s="60"/>
      <c r="J4" s="60"/>
      <c r="K4" s="60"/>
      <c r="L4" s="61"/>
      <c r="N4" s="63"/>
      <c r="O4" s="63"/>
      <c r="P4" s="63"/>
      <c r="Q4" s="63"/>
      <c r="R4" s="63"/>
      <c r="S4" s="63"/>
      <c r="T4" s="64"/>
      <c r="U4" s="65"/>
      <c r="V4" s="65"/>
      <c r="W4" s="65"/>
      <c r="X4" s="65"/>
      <c r="Y4" s="66"/>
      <c r="Z4" s="65"/>
      <c r="AA4" s="65"/>
      <c r="AB4" s="65"/>
      <c r="AC4" s="65"/>
      <c r="AD4" s="65"/>
      <c r="AE4" s="65"/>
      <c r="AF4" s="65"/>
      <c r="AG4" s="65"/>
      <c r="AH4" s="65"/>
      <c r="AI4" s="65"/>
      <c r="AJ4" s="65"/>
      <c r="AK4" s="65"/>
      <c r="AL4" s="65"/>
      <c r="AM4" s="65"/>
      <c r="AN4" s="66"/>
      <c r="AO4" s="65"/>
      <c r="AP4" s="65"/>
      <c r="AQ4" s="65"/>
      <c r="AR4" s="65"/>
    </row>
    <row r="5" spans="1:45" ht="24.95" customHeight="1">
      <c r="A5" s="22"/>
      <c r="B5" s="60"/>
      <c r="C5" s="60"/>
      <c r="D5" s="60"/>
      <c r="E5" s="60"/>
      <c r="F5" s="60"/>
      <c r="G5" s="60"/>
      <c r="H5" s="60"/>
      <c r="I5" s="60"/>
      <c r="J5" s="60"/>
      <c r="K5" s="60"/>
      <c r="L5" s="61"/>
      <c r="N5" s="63"/>
      <c r="O5" s="63"/>
      <c r="P5" s="63"/>
      <c r="Q5" s="63"/>
      <c r="R5" s="63"/>
      <c r="S5" s="63"/>
      <c r="T5" s="64"/>
      <c r="U5" s="65"/>
      <c r="V5" s="65"/>
      <c r="W5" s="65"/>
      <c r="X5" s="65"/>
      <c r="Y5" s="66"/>
      <c r="Z5" s="65"/>
      <c r="AA5" s="65"/>
      <c r="AB5" s="65"/>
      <c r="AC5" s="65"/>
      <c r="AD5" s="65"/>
      <c r="AE5" s="65"/>
      <c r="AF5" s="65"/>
      <c r="AG5" s="65"/>
      <c r="AH5" s="65"/>
      <c r="AI5" s="65"/>
      <c r="AJ5" s="65"/>
      <c r="AK5" s="65"/>
      <c r="AL5" s="65"/>
      <c r="AM5" s="65"/>
      <c r="AN5" s="66"/>
      <c r="AO5" s="65"/>
      <c r="AP5" s="65"/>
      <c r="AQ5" s="65"/>
      <c r="AR5" s="65"/>
    </row>
    <row r="6" spans="1:45" ht="24.95" customHeight="1">
      <c r="A6" s="22"/>
      <c r="B6" s="62"/>
      <c r="C6" s="120" t="s">
        <v>463</v>
      </c>
      <c r="D6" s="714" t="s">
        <v>476</v>
      </c>
      <c r="E6" s="714"/>
      <c r="F6" s="714"/>
      <c r="G6" s="714"/>
      <c r="H6" s="714"/>
      <c r="I6" s="714"/>
      <c r="J6" s="84"/>
      <c r="K6" s="84"/>
      <c r="L6" s="67"/>
      <c r="M6" s="68"/>
      <c r="N6" s="69"/>
      <c r="O6" s="69"/>
      <c r="P6" s="69"/>
      <c r="Q6" s="69"/>
      <c r="R6" s="69"/>
      <c r="S6" s="69"/>
      <c r="T6" s="70"/>
      <c r="U6" s="71"/>
      <c r="V6" s="71"/>
      <c r="W6" s="71"/>
      <c r="X6" s="71"/>
      <c r="Y6" s="72"/>
      <c r="Z6" s="71"/>
      <c r="AA6" s="71"/>
      <c r="AB6" s="71"/>
      <c r="AC6" s="71"/>
      <c r="AD6" s="71"/>
      <c r="AE6" s="71"/>
      <c r="AF6" s="71"/>
      <c r="AG6" s="71"/>
      <c r="AH6" s="71"/>
      <c r="AI6" s="71"/>
      <c r="AJ6" s="71"/>
      <c r="AK6" s="71"/>
      <c r="AL6" s="71"/>
      <c r="AM6" s="71"/>
      <c r="AN6" s="66"/>
      <c r="AO6" s="65"/>
      <c r="AP6" s="65"/>
      <c r="AQ6" s="65"/>
      <c r="AR6" s="65"/>
    </row>
    <row r="7" spans="1:45" ht="24.95" customHeight="1">
      <c r="A7" s="33"/>
      <c r="B7" s="62"/>
      <c r="C7" s="716" t="s">
        <v>713</v>
      </c>
      <c r="D7" s="716"/>
      <c r="E7" s="716"/>
      <c r="F7" s="716"/>
      <c r="G7" s="716"/>
      <c r="H7" s="716"/>
      <c r="I7" s="716"/>
      <c r="J7" s="85"/>
      <c r="K7" s="85"/>
      <c r="L7" s="73"/>
      <c r="M7" s="74"/>
      <c r="N7" s="75"/>
      <c r="O7" s="75"/>
      <c r="P7" s="75"/>
      <c r="Q7" s="75"/>
      <c r="R7" s="75"/>
      <c r="S7" s="75"/>
      <c r="T7" s="75"/>
      <c r="U7" s="68"/>
      <c r="V7" s="68"/>
      <c r="W7" s="68"/>
      <c r="X7" s="68"/>
      <c r="Y7" s="68"/>
      <c r="Z7" s="68"/>
      <c r="AA7" s="68"/>
      <c r="AB7" s="68"/>
      <c r="AC7" s="68"/>
      <c r="AD7" s="68"/>
      <c r="AE7" s="68"/>
      <c r="AF7" s="68"/>
      <c r="AG7" s="68"/>
      <c r="AH7" s="68"/>
      <c r="AI7" s="68"/>
      <c r="AJ7" s="68"/>
      <c r="AK7" s="68"/>
      <c r="AL7" s="68"/>
      <c r="AM7" s="68"/>
      <c r="AN7" s="68"/>
      <c r="AO7" s="68"/>
      <c r="AP7" s="68"/>
      <c r="AQ7" s="68"/>
      <c r="AR7" s="68"/>
      <c r="AS7" s="61"/>
    </row>
    <row r="8" spans="1:45" ht="24.95" customHeight="1">
      <c r="A8" s="33"/>
      <c r="B8" s="86"/>
      <c r="C8" s="711"/>
      <c r="D8" s="711"/>
      <c r="E8" s="711"/>
      <c r="F8" s="711"/>
      <c r="G8" s="711"/>
      <c r="H8" s="711"/>
      <c r="I8" s="711"/>
      <c r="J8" s="87"/>
      <c r="K8" s="87"/>
      <c r="L8" s="77"/>
      <c r="M8" s="74"/>
      <c r="N8" s="75"/>
      <c r="O8" s="75"/>
      <c r="P8" s="75"/>
      <c r="Q8" s="75"/>
      <c r="R8" s="75"/>
      <c r="S8" s="75"/>
      <c r="T8" s="75"/>
      <c r="U8" s="68"/>
      <c r="V8" s="68"/>
      <c r="W8" s="68"/>
      <c r="X8" s="68"/>
      <c r="Y8" s="68"/>
      <c r="Z8" s="68"/>
      <c r="AA8" s="68"/>
      <c r="AB8" s="68"/>
      <c r="AC8" s="68"/>
      <c r="AD8" s="68"/>
      <c r="AE8" s="68"/>
      <c r="AF8" s="68"/>
      <c r="AG8" s="68"/>
      <c r="AH8" s="68"/>
      <c r="AI8" s="68"/>
      <c r="AJ8" s="68"/>
      <c r="AK8" s="68"/>
      <c r="AL8" s="68"/>
      <c r="AM8" s="68"/>
      <c r="AN8" s="68"/>
      <c r="AO8" s="68"/>
      <c r="AP8" s="68"/>
      <c r="AQ8" s="68"/>
      <c r="AR8" s="68"/>
      <c r="AS8" s="61"/>
    </row>
    <row r="9" spans="1:45" ht="24.95" customHeight="1">
      <c r="A9" s="33"/>
      <c r="B9" s="86"/>
      <c r="C9" s="711"/>
      <c r="D9" s="711"/>
      <c r="E9" s="711"/>
      <c r="F9" s="711"/>
      <c r="G9" s="711"/>
      <c r="H9" s="711"/>
      <c r="I9" s="711"/>
      <c r="J9" s="87"/>
      <c r="K9" s="87"/>
      <c r="L9" s="77"/>
      <c r="M9" s="74"/>
      <c r="N9" s="75"/>
      <c r="O9" s="75"/>
      <c r="P9" s="75"/>
      <c r="Q9" s="75"/>
      <c r="R9" s="75"/>
      <c r="S9" s="75"/>
      <c r="T9" s="75"/>
      <c r="U9" s="68"/>
      <c r="V9" s="68"/>
      <c r="W9" s="68"/>
      <c r="X9" s="68"/>
      <c r="Y9" s="68"/>
      <c r="Z9" s="68"/>
      <c r="AA9" s="68"/>
      <c r="AB9" s="68"/>
      <c r="AC9" s="68"/>
      <c r="AD9" s="68"/>
      <c r="AE9" s="68"/>
      <c r="AF9" s="68"/>
      <c r="AG9" s="68"/>
      <c r="AH9" s="68"/>
      <c r="AI9" s="68"/>
      <c r="AJ9" s="68"/>
      <c r="AK9" s="68"/>
      <c r="AL9" s="68"/>
      <c r="AM9" s="68"/>
      <c r="AN9" s="68"/>
      <c r="AO9" s="68"/>
      <c r="AP9" s="68"/>
      <c r="AQ9" s="68"/>
      <c r="AR9" s="68"/>
      <c r="AS9" s="61"/>
    </row>
    <row r="10" spans="1:45" ht="24.95" customHeight="1">
      <c r="A10" s="33"/>
      <c r="B10" s="86"/>
      <c r="C10" s="711"/>
      <c r="D10" s="711"/>
      <c r="E10" s="711"/>
      <c r="F10" s="711"/>
      <c r="G10" s="711"/>
      <c r="H10" s="711"/>
      <c r="I10" s="711"/>
      <c r="J10" s="87"/>
      <c r="K10" s="87"/>
      <c r="L10" s="77"/>
      <c r="M10" s="74"/>
      <c r="N10" s="75"/>
      <c r="O10" s="75"/>
      <c r="P10" s="75"/>
      <c r="Q10" s="75"/>
      <c r="R10" s="75"/>
      <c r="S10" s="75"/>
      <c r="T10" s="75"/>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1"/>
    </row>
    <row r="11" spans="1:45" ht="24.95" customHeight="1">
      <c r="A11" s="22"/>
      <c r="B11" s="88"/>
      <c r="C11" s="711"/>
      <c r="D11" s="711"/>
      <c r="E11" s="711"/>
      <c r="F11" s="711"/>
      <c r="G11" s="711"/>
      <c r="H11" s="711"/>
      <c r="I11" s="711"/>
      <c r="J11" s="87"/>
      <c r="K11" s="87"/>
      <c r="L11" s="77"/>
      <c r="M11" s="74"/>
      <c r="N11" s="75"/>
      <c r="O11" s="75"/>
      <c r="P11" s="75"/>
      <c r="Q11" s="75"/>
      <c r="R11" s="75"/>
      <c r="S11" s="75"/>
      <c r="T11" s="75"/>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1"/>
    </row>
    <row r="12" spans="1:45" ht="24.95" customHeight="1">
      <c r="A12" s="22"/>
      <c r="B12" s="86"/>
      <c r="C12" s="711"/>
      <c r="D12" s="711"/>
      <c r="E12" s="711"/>
      <c r="F12" s="711"/>
      <c r="G12" s="711"/>
      <c r="H12" s="711"/>
      <c r="I12" s="711"/>
      <c r="J12" s="87"/>
      <c r="K12" s="87"/>
      <c r="L12" s="77"/>
      <c r="M12" s="74"/>
      <c r="N12" s="75"/>
      <c r="O12" s="75"/>
      <c r="P12" s="75"/>
      <c r="Q12" s="75"/>
      <c r="R12" s="75"/>
      <c r="S12" s="75"/>
      <c r="T12" s="75"/>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1"/>
    </row>
    <row r="13" spans="1:45" ht="24.95" customHeight="1">
      <c r="A13" s="22"/>
      <c r="B13" s="86"/>
      <c r="C13" s="711"/>
      <c r="D13" s="711"/>
      <c r="E13" s="711"/>
      <c r="F13" s="711"/>
      <c r="G13" s="711"/>
      <c r="H13" s="711"/>
      <c r="I13" s="711"/>
      <c r="J13" s="87"/>
      <c r="K13" s="87"/>
      <c r="L13" s="77"/>
      <c r="M13" s="74"/>
      <c r="N13" s="75"/>
      <c r="O13" s="75"/>
      <c r="P13" s="75"/>
      <c r="Q13" s="75"/>
      <c r="R13" s="75"/>
      <c r="S13" s="75"/>
      <c r="T13" s="75"/>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1"/>
    </row>
    <row r="14" spans="1:45" ht="24.95" customHeight="1">
      <c r="A14" s="22"/>
      <c r="B14" s="86"/>
      <c r="C14" s="711"/>
      <c r="D14" s="711"/>
      <c r="E14" s="711"/>
      <c r="F14" s="711"/>
      <c r="G14" s="711"/>
      <c r="H14" s="711"/>
      <c r="I14" s="711"/>
      <c r="J14" s="87"/>
      <c r="K14" s="87"/>
      <c r="L14" s="77"/>
      <c r="M14" s="74"/>
      <c r="N14" s="75"/>
      <c r="O14" s="75"/>
      <c r="P14" s="75"/>
      <c r="Q14" s="75"/>
      <c r="R14" s="75"/>
      <c r="S14" s="75"/>
      <c r="T14" s="75"/>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1"/>
    </row>
    <row r="15" spans="1:45" ht="24.95" customHeight="1">
      <c r="A15" s="22"/>
      <c r="B15" s="86"/>
      <c r="C15" s="711"/>
      <c r="D15" s="711"/>
      <c r="E15" s="711"/>
      <c r="F15" s="711"/>
      <c r="G15" s="711"/>
      <c r="H15" s="711"/>
      <c r="I15" s="711"/>
      <c r="J15" s="87"/>
      <c r="K15" s="87"/>
      <c r="L15" s="77"/>
      <c r="M15" s="74"/>
      <c r="N15" s="75"/>
      <c r="O15" s="75"/>
      <c r="P15" s="75"/>
      <c r="Q15" s="75"/>
      <c r="R15" s="75"/>
      <c r="S15" s="75"/>
      <c r="T15" s="75"/>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1"/>
    </row>
    <row r="16" spans="1:45" ht="24.95" customHeight="1">
      <c r="A16" s="22"/>
      <c r="B16" s="86"/>
      <c r="C16" s="711"/>
      <c r="D16" s="711"/>
      <c r="E16" s="711"/>
      <c r="F16" s="711"/>
      <c r="G16" s="711"/>
      <c r="H16" s="711"/>
      <c r="I16" s="711"/>
      <c r="J16" s="87"/>
      <c r="K16" s="87"/>
      <c r="L16" s="78"/>
      <c r="M16" s="79"/>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1"/>
    </row>
    <row r="17" spans="1:45" ht="24.95" customHeight="1">
      <c r="A17" s="22"/>
      <c r="B17" s="86"/>
      <c r="C17" s="711"/>
      <c r="D17" s="711"/>
      <c r="E17" s="711"/>
      <c r="F17" s="711"/>
      <c r="G17" s="711"/>
      <c r="H17" s="711"/>
      <c r="I17" s="711"/>
      <c r="J17" s="87"/>
      <c r="K17" s="87"/>
      <c r="L17" s="80"/>
      <c r="M17" s="79"/>
      <c r="N17" s="81"/>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1"/>
    </row>
    <row r="18" spans="1:45" ht="24.95" customHeight="1">
      <c r="A18" s="22"/>
      <c r="B18" s="62"/>
      <c r="C18" s="711"/>
      <c r="D18" s="711"/>
      <c r="E18" s="711"/>
      <c r="F18" s="711"/>
      <c r="G18" s="711"/>
      <c r="H18" s="711"/>
      <c r="I18" s="711"/>
      <c r="J18" s="84"/>
      <c r="K18" s="84"/>
      <c r="L18" s="53"/>
      <c r="M18" s="68"/>
      <c r="N18" s="69"/>
      <c r="O18" s="69"/>
      <c r="P18" s="69"/>
      <c r="Q18" s="69"/>
      <c r="R18" s="69"/>
      <c r="S18" s="69"/>
      <c r="T18" s="70"/>
      <c r="U18" s="71"/>
      <c r="V18" s="71"/>
      <c r="W18" s="71"/>
      <c r="X18" s="71"/>
      <c r="Y18" s="72"/>
      <c r="Z18" s="71"/>
      <c r="AA18" s="71"/>
      <c r="AB18" s="71"/>
      <c r="AC18" s="71"/>
      <c r="AD18" s="71"/>
      <c r="AE18" s="71"/>
      <c r="AF18" s="71"/>
      <c r="AG18" s="71"/>
      <c r="AH18" s="71"/>
      <c r="AI18" s="71"/>
      <c r="AJ18" s="71"/>
      <c r="AK18" s="71"/>
      <c r="AL18" s="71"/>
      <c r="AM18" s="71"/>
      <c r="AN18" s="66"/>
      <c r="AO18" s="65"/>
      <c r="AP18" s="65"/>
      <c r="AQ18" s="65"/>
      <c r="AR18" s="65"/>
    </row>
    <row r="19" spans="1:45" ht="24.95" customHeight="1">
      <c r="A19" s="22"/>
      <c r="B19" s="62"/>
      <c r="C19" s="711"/>
      <c r="D19" s="711"/>
      <c r="E19" s="711"/>
      <c r="F19" s="711"/>
      <c r="G19" s="711"/>
      <c r="H19" s="711"/>
      <c r="I19" s="711"/>
      <c r="J19" s="85"/>
      <c r="K19" s="85"/>
    </row>
    <row r="20" spans="1:45" ht="24.95" customHeight="1">
      <c r="A20" s="22"/>
      <c r="B20" s="88"/>
      <c r="C20" s="89"/>
      <c r="D20" s="89"/>
      <c r="E20" s="89"/>
      <c r="F20" s="89"/>
      <c r="G20" s="89"/>
      <c r="H20" s="89"/>
      <c r="I20" s="87"/>
      <c r="J20" s="87"/>
      <c r="K20" s="87"/>
    </row>
    <row r="21" spans="1:45" ht="24.95" customHeight="1">
      <c r="A21" s="22"/>
      <c r="B21" s="88"/>
      <c r="C21" s="120" t="s">
        <v>464</v>
      </c>
      <c r="D21" s="714" t="s">
        <v>477</v>
      </c>
      <c r="E21" s="714"/>
      <c r="F21" s="714"/>
      <c r="G21" s="714"/>
      <c r="H21" s="714"/>
      <c r="I21" s="714"/>
      <c r="J21" s="87"/>
      <c r="K21" s="87"/>
    </row>
    <row r="22" spans="1:45" ht="24.95" customHeight="1">
      <c r="A22" s="22"/>
      <c r="B22" s="88"/>
      <c r="C22" s="717" t="s">
        <v>714</v>
      </c>
      <c r="D22" s="717"/>
      <c r="E22" s="717"/>
      <c r="F22" s="717"/>
      <c r="G22" s="717"/>
      <c r="H22" s="717"/>
      <c r="I22" s="717"/>
      <c r="J22" s="87"/>
      <c r="K22" s="87"/>
    </row>
    <row r="23" spans="1:45" ht="24.95" customHeight="1">
      <c r="A23" s="22"/>
      <c r="B23" s="88"/>
      <c r="C23" s="718"/>
      <c r="D23" s="718"/>
      <c r="E23" s="718"/>
      <c r="F23" s="718"/>
      <c r="G23" s="718"/>
      <c r="H23" s="718"/>
      <c r="I23" s="718"/>
      <c r="J23" s="87"/>
      <c r="K23" s="87"/>
    </row>
    <row r="24" spans="1:45" ht="24.95" customHeight="1">
      <c r="A24" s="22"/>
      <c r="B24" s="60"/>
      <c r="C24" s="718"/>
      <c r="D24" s="718"/>
      <c r="E24" s="718"/>
      <c r="F24" s="718"/>
      <c r="G24" s="718"/>
      <c r="H24" s="718"/>
      <c r="I24" s="718"/>
    </row>
    <row r="25" spans="1:45" ht="24.95" customHeight="1">
      <c r="A25" s="22"/>
      <c r="B25" s="60"/>
      <c r="C25" s="718"/>
      <c r="D25" s="718"/>
      <c r="E25" s="718"/>
      <c r="F25" s="718"/>
      <c r="G25" s="718"/>
      <c r="H25" s="718"/>
      <c r="I25" s="718"/>
    </row>
    <row r="26" spans="1:45" ht="24.95" customHeight="1">
      <c r="A26" s="22"/>
      <c r="B26" s="60"/>
      <c r="C26" s="718"/>
      <c r="D26" s="718"/>
      <c r="E26" s="718"/>
      <c r="F26" s="718"/>
      <c r="G26" s="718"/>
      <c r="H26" s="718"/>
      <c r="I26" s="718"/>
    </row>
    <row r="27" spans="1:45" ht="24.95" customHeight="1">
      <c r="A27" s="22"/>
      <c r="B27" s="60"/>
      <c r="C27" s="718"/>
      <c r="D27" s="718"/>
      <c r="E27" s="718"/>
      <c r="F27" s="718"/>
      <c r="G27" s="718"/>
      <c r="H27" s="718"/>
      <c r="I27" s="718"/>
    </row>
    <row r="28" spans="1:45" ht="24.95" customHeight="1">
      <c r="A28" s="22"/>
      <c r="B28" s="60"/>
      <c r="C28" s="718"/>
      <c r="D28" s="718"/>
      <c r="E28" s="718"/>
      <c r="F28" s="718"/>
      <c r="G28" s="718"/>
      <c r="H28" s="718"/>
      <c r="I28" s="718"/>
    </row>
    <row r="29" spans="1:45" ht="24.95" customHeight="1">
      <c r="A29" s="22"/>
      <c r="B29" s="82"/>
      <c r="C29" s="718"/>
      <c r="D29" s="718"/>
      <c r="E29" s="718"/>
      <c r="F29" s="718"/>
      <c r="G29" s="718"/>
      <c r="H29" s="718"/>
      <c r="I29" s="718"/>
    </row>
    <row r="30" spans="1:45" ht="24.95" customHeight="1">
      <c r="A30" s="22"/>
      <c r="B30" s="60"/>
      <c r="C30" s="93"/>
      <c r="D30" s="93"/>
      <c r="E30" s="93"/>
      <c r="F30" s="93"/>
      <c r="G30" s="93"/>
      <c r="H30" s="93"/>
      <c r="I30" s="93"/>
    </row>
    <row r="31" spans="1:45" ht="24.95" customHeight="1">
      <c r="A31" s="22"/>
      <c r="B31" s="60"/>
    </row>
    <row r="32" spans="1:45" ht="24.95" customHeight="1">
      <c r="A32" s="22"/>
      <c r="B32" s="60"/>
    </row>
    <row r="33" spans="1:2" ht="24.95" customHeight="1">
      <c r="A33" s="22"/>
      <c r="B33" s="60"/>
    </row>
    <row r="34" spans="1:2" ht="24.95" customHeight="1">
      <c r="A34" s="22"/>
      <c r="B34" s="60"/>
    </row>
    <row r="35" spans="1:2" ht="24.95" customHeight="1">
      <c r="A35" s="22"/>
      <c r="B35" s="60"/>
    </row>
    <row r="36" spans="1:2" ht="24.95" hidden="1" customHeight="1">
      <c r="A36" s="22"/>
      <c r="B36" s="60"/>
    </row>
    <row r="37" spans="1:2" ht="24.95" hidden="1" customHeight="1">
      <c r="A37" s="22"/>
      <c r="B37" s="60"/>
    </row>
    <row r="38" spans="1:2" ht="24.95" hidden="1" customHeight="1">
      <c r="A38" s="22"/>
      <c r="B38" s="60"/>
    </row>
    <row r="39" spans="1:2" ht="24.95" hidden="1" customHeight="1">
      <c r="A39" s="22"/>
      <c r="B39" s="60"/>
    </row>
    <row r="40" spans="1:2" ht="24.95" hidden="1" customHeight="1">
      <c r="A40" s="22"/>
      <c r="B40" s="60"/>
    </row>
    <row r="41" spans="1:2" ht="24.95" hidden="1" customHeight="1">
      <c r="A41" s="22"/>
      <c r="B41" s="60"/>
    </row>
    <row r="42" spans="1:2" ht="24.95" hidden="1" customHeight="1">
      <c r="A42" s="22"/>
      <c r="B42" s="60"/>
    </row>
    <row r="43" spans="1:2" ht="24.95" hidden="1" customHeight="1">
      <c r="A43" s="22"/>
      <c r="B43" s="60"/>
    </row>
    <row r="44" spans="1:2" ht="24.95" hidden="1" customHeight="1">
      <c r="A44" s="22"/>
      <c r="B44" s="60"/>
    </row>
    <row r="45" spans="1:2" ht="24.95" hidden="1" customHeight="1">
      <c r="A45" s="22"/>
      <c r="B45" s="60"/>
    </row>
    <row r="46" spans="1:2" ht="24.95" hidden="1" customHeight="1">
      <c r="A46" s="22"/>
      <c r="B46" s="60"/>
    </row>
    <row r="47" spans="1:2" ht="24.95" hidden="1" customHeight="1">
      <c r="A47" s="22"/>
      <c r="B47" s="60"/>
    </row>
    <row r="48" spans="1:2" ht="24.95" hidden="1" customHeight="1">
      <c r="A48" s="22"/>
      <c r="B48" s="60"/>
    </row>
    <row r="49" spans="1:2" ht="24.95" hidden="1" customHeight="1">
      <c r="A49" s="22"/>
      <c r="B49" s="82"/>
    </row>
    <row r="50" spans="1:2" ht="24.95" hidden="1" customHeight="1">
      <c r="A50" s="22"/>
      <c r="B50" s="82"/>
    </row>
    <row r="51" spans="1:2" ht="24.95" hidden="1" customHeight="1">
      <c r="A51" s="22"/>
      <c r="B51" s="82"/>
    </row>
    <row r="52" spans="1:2" ht="24.95" hidden="1" customHeight="1">
      <c r="A52" s="22"/>
      <c r="B52" s="82"/>
    </row>
    <row r="53" spans="1:2" ht="24.95" hidden="1" customHeight="1">
      <c r="A53" s="22"/>
      <c r="B53" s="82"/>
    </row>
    <row r="54" spans="1:2" ht="24.95" hidden="1" customHeight="1">
      <c r="A54" s="22"/>
      <c r="B54" s="60"/>
    </row>
    <row r="55" spans="1:2" ht="24.95" hidden="1" customHeight="1">
      <c r="A55" s="22"/>
      <c r="B55" s="60"/>
    </row>
    <row r="56" spans="1:2" ht="24.95" hidden="1" customHeight="1">
      <c r="A56" s="22"/>
      <c r="B56" s="60"/>
    </row>
    <row r="57" spans="1:2" ht="24.95" hidden="1" customHeight="1">
      <c r="A57" s="22"/>
      <c r="B57" s="60"/>
    </row>
    <row r="58" spans="1:2" ht="24.95" hidden="1" customHeight="1">
      <c r="A58" s="22"/>
      <c r="B58" s="60"/>
    </row>
    <row r="59" spans="1:2" ht="24.95" hidden="1" customHeight="1">
      <c r="A59" s="22"/>
      <c r="B59" s="82"/>
    </row>
    <row r="60" spans="1:2" ht="15.75" hidden="1" customHeight="1">
      <c r="A60" s="22"/>
      <c r="B60" s="60"/>
    </row>
    <row r="61" spans="1:2" ht="15.75" hidden="1" customHeight="1">
      <c r="A61" s="22"/>
      <c r="B61" s="60"/>
    </row>
    <row r="62" spans="1:2" ht="15.75" hidden="1" customHeight="1">
      <c r="A62" s="22"/>
      <c r="B62" s="60"/>
    </row>
    <row r="63" spans="1:2" ht="15.75" hidden="1" customHeight="1">
      <c r="A63" s="22"/>
      <c r="B63" s="60"/>
    </row>
    <row r="64" spans="1:2" ht="15.75" hidden="1" customHeight="1">
      <c r="A64" s="22"/>
      <c r="B64" s="60"/>
    </row>
    <row r="65" spans="1:2" ht="15.75" hidden="1" customHeight="1">
      <c r="A65" s="22"/>
      <c r="B65" s="60"/>
    </row>
    <row r="66" spans="1:2" ht="15.75" hidden="1" customHeight="1">
      <c r="A66" s="22"/>
      <c r="B66" s="60"/>
    </row>
    <row r="67" spans="1:2" ht="15.75" hidden="1" customHeight="1">
      <c r="A67" s="22"/>
      <c r="B67" s="60"/>
    </row>
    <row r="68" spans="1:2" ht="15.75" hidden="1" customHeight="1">
      <c r="A68" s="22"/>
      <c r="B68" s="60"/>
    </row>
    <row r="69" spans="1:2" ht="15.75" hidden="1" customHeight="1">
      <c r="A69" s="22"/>
      <c r="B69" s="60"/>
    </row>
    <row r="70" spans="1:2" ht="15.75" hidden="1" customHeight="1">
      <c r="A70" s="22"/>
      <c r="B70" s="60"/>
    </row>
    <row r="71" spans="1:2" ht="15.75" hidden="1" customHeight="1">
      <c r="A71" s="22"/>
      <c r="B71" s="60"/>
    </row>
    <row r="72" spans="1:2" ht="15.75" hidden="1" customHeight="1">
      <c r="A72" s="22"/>
      <c r="B72" s="60"/>
    </row>
    <row r="73" spans="1:2" ht="15.75" hidden="1" customHeight="1">
      <c r="A73" s="22"/>
      <c r="B73" s="60"/>
    </row>
    <row r="74" spans="1:2" ht="15.75" hidden="1" customHeight="1">
      <c r="A74" s="22"/>
      <c r="B74" s="60"/>
    </row>
    <row r="75" spans="1:2" ht="15.75" hidden="1" customHeight="1">
      <c r="A75" s="22"/>
      <c r="B75" s="60"/>
    </row>
    <row r="76" spans="1:2" ht="15.75" hidden="1" customHeight="1">
      <c r="A76" s="22"/>
      <c r="B76" s="60"/>
    </row>
    <row r="77" spans="1:2" ht="15.75" hidden="1" customHeight="1">
      <c r="A77" s="22"/>
      <c r="B77" s="60"/>
    </row>
    <row r="78" spans="1:2" ht="15.75" hidden="1" customHeight="1">
      <c r="A78" s="22"/>
      <c r="B78" s="60"/>
    </row>
    <row r="79" spans="1:2" ht="15.75" hidden="1" customHeight="1">
      <c r="A79" s="22"/>
      <c r="B79" s="60"/>
    </row>
    <row r="80" spans="1:2" ht="15.75" hidden="1" customHeight="1">
      <c r="A80" s="43"/>
      <c r="B80" s="60"/>
    </row>
    <row r="81" spans="1:2" ht="15.75" hidden="1" customHeight="1">
      <c r="A81" s="22"/>
      <c r="B81" s="60"/>
    </row>
    <row r="82" spans="1:2" ht="15.75" hidden="1" customHeight="1">
      <c r="A82" s="22"/>
      <c r="B82" s="82"/>
    </row>
    <row r="83" spans="1:2" ht="15.75" hidden="1" customHeight="1">
      <c r="B83" s="82"/>
    </row>
    <row r="84" spans="1:2" ht="15.75" hidden="1" customHeight="1">
      <c r="B84" s="82"/>
    </row>
    <row r="85" spans="1:2" ht="15.75" hidden="1" customHeight="1">
      <c r="B85" s="82"/>
    </row>
    <row r="86" spans="1:2" ht="15.75" hidden="1" customHeight="1">
      <c r="B86" s="60"/>
    </row>
    <row r="87" spans="1:2" ht="15.75" hidden="1" customHeight="1">
      <c r="B87" s="60"/>
    </row>
    <row r="88" spans="1:2" ht="15.75" hidden="1" customHeight="1">
      <c r="B88" s="60"/>
    </row>
    <row r="89" spans="1:2" ht="15.75" hidden="1" customHeight="1">
      <c r="B89" s="60"/>
    </row>
    <row r="90" spans="1:2" ht="15.75" hidden="1" customHeight="1">
      <c r="B90" s="60"/>
    </row>
    <row r="91" spans="1:2" ht="15.75" hidden="1" customHeight="1">
      <c r="B91" s="82"/>
    </row>
    <row r="92" spans="1:2" ht="15.75" hidden="1" customHeight="1">
      <c r="B92" s="82"/>
    </row>
    <row r="93" spans="1:2" ht="15.75" hidden="1" customHeight="1">
      <c r="B93" s="82"/>
    </row>
    <row r="94" spans="1:2" ht="15.75" hidden="1" customHeight="1">
      <c r="B94" s="82"/>
    </row>
    <row r="95" spans="1:2" ht="15.75" hidden="1" customHeight="1">
      <c r="B95" s="82"/>
    </row>
    <row r="96" spans="1:2" ht="15.75" hidden="1" customHeight="1">
      <c r="B96" s="60"/>
    </row>
    <row r="97" spans="2:2" ht="15.75" hidden="1" customHeight="1">
      <c r="B97" s="60"/>
    </row>
    <row r="98" spans="2:2" ht="15.75" hidden="1" customHeight="1">
      <c r="B98" s="83"/>
    </row>
    <row r="99" spans="2:2" ht="15.75" hidden="1" customHeight="1">
      <c r="B99" s="60"/>
    </row>
    <row r="100" spans="2:2" ht="15.75" hidden="1" customHeight="1">
      <c r="B100" s="60"/>
    </row>
    <row r="101" spans="2:2" ht="15.75" hidden="1" customHeight="1">
      <c r="B101" s="60"/>
    </row>
    <row r="102" spans="2:2" ht="15.75" hidden="1" customHeight="1">
      <c r="B102" s="82"/>
    </row>
    <row r="103" spans="2:2" ht="15.75" hidden="1" customHeight="1">
      <c r="B103" s="60"/>
    </row>
    <row r="104" spans="2:2" ht="15.75" hidden="1" customHeight="1">
      <c r="B104" s="60"/>
    </row>
    <row r="105" spans="2:2" ht="15.75" hidden="1" customHeight="1">
      <c r="B105" s="60"/>
    </row>
    <row r="106" spans="2:2" ht="15.75" hidden="1" customHeight="1">
      <c r="B106" s="82"/>
    </row>
    <row r="107" spans="2:2" ht="15.75" hidden="1" customHeight="1">
      <c r="B107" s="82"/>
    </row>
    <row r="108" spans="2:2" ht="15.75" hidden="1" customHeight="1">
      <c r="B108" s="82"/>
    </row>
    <row r="109" spans="2:2" ht="15.75" hidden="1" customHeight="1">
      <c r="B109" s="83"/>
    </row>
    <row r="110" spans="2:2" ht="15.75" hidden="1" customHeight="1">
      <c r="B110" s="82"/>
    </row>
    <row r="111" spans="2:2" ht="15.75" hidden="1" customHeight="1">
      <c r="B111" s="82"/>
    </row>
    <row r="112" spans="2:2" ht="15.75" hidden="1" customHeight="1">
      <c r="B112" s="82"/>
    </row>
    <row r="113" spans="2:2" ht="15.75" hidden="1" customHeight="1">
      <c r="B113" s="82"/>
    </row>
    <row r="114" spans="2:2" ht="15.75" hidden="1" customHeight="1">
      <c r="B114" s="82"/>
    </row>
    <row r="115" spans="2:2" ht="15.75" hidden="1" customHeight="1">
      <c r="B115" s="82"/>
    </row>
    <row r="116" spans="2:2" ht="15.75" hidden="1" customHeight="1">
      <c r="B116" s="82"/>
    </row>
    <row r="117" spans="2:2" ht="15.75" hidden="1" customHeight="1">
      <c r="B117" s="82"/>
    </row>
    <row r="118" spans="2:2" ht="15.75" hidden="1" customHeight="1">
      <c r="B118" s="82"/>
    </row>
    <row r="119" spans="2:2" ht="15.75" hidden="1" customHeight="1">
      <c r="B119" s="60"/>
    </row>
    <row r="120" spans="2:2" ht="15.75" hidden="1" customHeight="1">
      <c r="B120" s="60"/>
    </row>
    <row r="121" spans="2:2" ht="15.75" hidden="1" customHeight="1">
      <c r="B121" s="60"/>
    </row>
    <row r="122" spans="2:2" ht="15.75" hidden="1" customHeight="1">
      <c r="B122" s="60"/>
    </row>
    <row r="123" spans="2:2" ht="15.75" hidden="1" customHeight="1">
      <c r="B123" s="60"/>
    </row>
    <row r="124" spans="2:2" ht="15.75" hidden="1" customHeight="1">
      <c r="B124" s="60"/>
    </row>
    <row r="125" spans="2:2" ht="15.75" hidden="1" customHeight="1">
      <c r="B125" s="60"/>
    </row>
    <row r="126" spans="2:2" ht="15.75" hidden="1" customHeight="1">
      <c r="B126" s="60"/>
    </row>
    <row r="127" spans="2:2" ht="15.75" hidden="1" customHeight="1">
      <c r="B127" s="60"/>
    </row>
    <row r="128" spans="2:2" ht="15.75" hidden="1" customHeight="1">
      <c r="B128" s="60"/>
    </row>
    <row r="129" spans="2:2" ht="15.75" hidden="1" customHeight="1">
      <c r="B129" s="60"/>
    </row>
    <row r="130" spans="2:2" ht="15.75" hidden="1" customHeight="1">
      <c r="B130" s="60"/>
    </row>
    <row r="131" spans="2:2" ht="15.75" hidden="1" customHeight="1">
      <c r="B131" s="60"/>
    </row>
    <row r="132" spans="2:2" ht="15.75" hidden="1" customHeight="1">
      <c r="B132" s="82"/>
    </row>
    <row r="133" spans="2:2" ht="15.75" hidden="1" customHeight="1">
      <c r="B133" s="82"/>
    </row>
    <row r="134" spans="2:2" ht="15.75" hidden="1" customHeight="1">
      <c r="B134" s="82"/>
    </row>
    <row r="135" spans="2:2" ht="15.75" hidden="1" customHeight="1">
      <c r="B135" s="82"/>
    </row>
    <row r="136" spans="2:2" ht="15.75" hidden="1" customHeight="1">
      <c r="B136" s="60"/>
    </row>
    <row r="137" spans="2:2" ht="15.75" hidden="1" customHeight="1">
      <c r="B137" s="82"/>
    </row>
    <row r="138" spans="2:2" ht="15.75" hidden="1" customHeight="1">
      <c r="B138" s="82"/>
    </row>
    <row r="139" spans="2:2" ht="15.75" hidden="1" customHeight="1">
      <c r="B139" s="82"/>
    </row>
    <row r="140" spans="2:2" ht="15.75" hidden="1" customHeight="1">
      <c r="B140" s="82"/>
    </row>
    <row r="141" spans="2:2" ht="15.75" hidden="1" customHeight="1">
      <c r="B141" s="82"/>
    </row>
    <row r="142" spans="2:2" ht="15.75" hidden="1" customHeight="1">
      <c r="B142" s="60"/>
    </row>
    <row r="143" spans="2:2" ht="15.75" hidden="1" customHeight="1">
      <c r="B143" s="60"/>
    </row>
    <row r="144" spans="2:2" ht="15.75" hidden="1" customHeight="1">
      <c r="B144" s="82"/>
    </row>
    <row r="145" spans="1:2" ht="15.75" hidden="1" customHeight="1">
      <c r="B145" s="82"/>
    </row>
    <row r="146" spans="1:2" ht="15.75" hidden="1" customHeight="1">
      <c r="B146" s="82"/>
    </row>
    <row r="147" spans="1:2" ht="15.75" hidden="1" customHeight="1">
      <c r="B147" s="82"/>
    </row>
    <row r="148" spans="1:2" ht="15.75" hidden="1" customHeight="1">
      <c r="B148" s="82"/>
    </row>
    <row r="149" spans="1:2" ht="15.75" hidden="1" customHeight="1">
      <c r="A149" s="45" t="s">
        <v>40</v>
      </c>
      <c r="B149" s="82"/>
    </row>
    <row r="150" spans="1:2" ht="15.75" hidden="1" customHeight="1">
      <c r="B150" s="82"/>
    </row>
    <row r="151" spans="1:2" ht="15.75" hidden="1" customHeight="1">
      <c r="B151" s="82"/>
    </row>
    <row r="152" spans="1:2" ht="15.75" hidden="1" customHeight="1">
      <c r="B152" s="82"/>
    </row>
    <row r="153" spans="1:2" ht="15.75" hidden="1" customHeight="1">
      <c r="B153" s="82"/>
    </row>
    <row r="154" spans="1:2" ht="15.75" hidden="1" customHeight="1">
      <c r="B154" s="82"/>
    </row>
    <row r="155" spans="1:2" ht="15.75" hidden="1" customHeight="1">
      <c r="B155" s="82"/>
    </row>
    <row r="156" spans="1:2" ht="15.75" hidden="1" customHeight="1">
      <c r="B156" s="82"/>
    </row>
    <row r="157" spans="1:2" ht="15.75" hidden="1" customHeight="1">
      <c r="B157" s="82"/>
    </row>
    <row r="158" spans="1:2" ht="15.75" hidden="1" customHeight="1">
      <c r="B158" s="82"/>
    </row>
    <row r="159" spans="1:2" ht="15.75" hidden="1" customHeight="1">
      <c r="B159" s="82"/>
    </row>
    <row r="160" spans="1:2" ht="15.75" hidden="1" customHeight="1">
      <c r="B160" s="60"/>
    </row>
    <row r="161" spans="2:2" ht="15.75" hidden="1" customHeight="1">
      <c r="B161" s="60"/>
    </row>
    <row r="162" spans="2:2" ht="15.75" hidden="1" customHeight="1">
      <c r="B162" s="82"/>
    </row>
    <row r="163" spans="2:2" ht="15.75" hidden="1" customHeight="1">
      <c r="B163" s="60"/>
    </row>
    <row r="164" spans="2:2" ht="15.75" hidden="1" customHeight="1">
      <c r="B164" s="60"/>
    </row>
    <row r="165" spans="2:2" ht="15.75" hidden="1" customHeight="1">
      <c r="B165" s="60"/>
    </row>
    <row r="166" spans="2:2" ht="15.75" hidden="1" customHeight="1">
      <c r="B166" s="60"/>
    </row>
    <row r="167" spans="2:2" ht="15.75" hidden="1" customHeight="1">
      <c r="B167" s="60"/>
    </row>
    <row r="168" spans="2:2" ht="15.75" hidden="1" customHeight="1">
      <c r="B168" s="60"/>
    </row>
    <row r="169" spans="2:2" ht="15.75" hidden="1" customHeight="1">
      <c r="B169" s="60"/>
    </row>
    <row r="170" spans="2:2" ht="15.75" hidden="1" customHeight="1">
      <c r="B170" s="60"/>
    </row>
    <row r="171" spans="2:2" ht="15.75" hidden="1" customHeight="1">
      <c r="B171" s="60"/>
    </row>
    <row r="172" spans="2:2" ht="15.75" hidden="1" customHeight="1">
      <c r="B172" s="60"/>
    </row>
    <row r="173" spans="2:2" ht="15.75" hidden="1" customHeight="1">
      <c r="B173" s="60"/>
    </row>
    <row r="174" spans="2:2" ht="15.75" hidden="1" customHeight="1">
      <c r="B174" s="60"/>
    </row>
    <row r="175" spans="2:2" ht="15.75" hidden="1" customHeight="1">
      <c r="B175" s="60"/>
    </row>
    <row r="176" spans="2:2" ht="15.75" hidden="1" customHeight="1">
      <c r="B176" s="60"/>
    </row>
    <row r="177" spans="2:2" ht="15.75" hidden="1" customHeight="1">
      <c r="B177" s="60"/>
    </row>
    <row r="178" spans="2:2" ht="15.75" hidden="1" customHeight="1">
      <c r="B178" s="60"/>
    </row>
    <row r="179" spans="2:2" ht="15.75" hidden="1" customHeight="1">
      <c r="B179" s="60"/>
    </row>
    <row r="180" spans="2:2" ht="15.75" hidden="1" customHeight="1">
      <c r="B180" s="60"/>
    </row>
    <row r="181" spans="2:2" ht="15.75" hidden="1" customHeight="1">
      <c r="B181" s="60"/>
    </row>
    <row r="182" spans="2:2" ht="15.75" hidden="1" customHeight="1">
      <c r="B182" s="60"/>
    </row>
    <row r="183" spans="2:2" ht="15.75" hidden="1" customHeight="1">
      <c r="B183" s="60"/>
    </row>
    <row r="184" spans="2:2" ht="15.75" hidden="1" customHeight="1">
      <c r="B184" s="60"/>
    </row>
    <row r="185" spans="2:2" ht="15.75" hidden="1" customHeight="1">
      <c r="B185" s="60"/>
    </row>
    <row r="186" spans="2:2" ht="15.75" hidden="1" customHeight="1">
      <c r="B186" s="60"/>
    </row>
    <row r="187" spans="2:2" ht="15.75" hidden="1" customHeight="1">
      <c r="B187" s="60"/>
    </row>
    <row r="188" spans="2:2" ht="15.75" hidden="1" customHeight="1">
      <c r="B188" s="60"/>
    </row>
    <row r="189" spans="2:2" ht="15.75" hidden="1" customHeight="1">
      <c r="B189" s="60"/>
    </row>
    <row r="190" spans="2:2" ht="15.75" hidden="1" customHeight="1">
      <c r="B190" s="60"/>
    </row>
    <row r="191" spans="2:2" ht="15.75" hidden="1" customHeight="1">
      <c r="B191" s="60"/>
    </row>
    <row r="192" spans="2:2" ht="15.75" hidden="1" customHeight="1">
      <c r="B192" s="60"/>
    </row>
    <row r="193" spans="2:2" ht="15.75" hidden="1" customHeight="1">
      <c r="B193" s="60"/>
    </row>
    <row r="194" spans="2:2" ht="15.75" hidden="1" customHeight="1">
      <c r="B194" s="60"/>
    </row>
    <row r="195" spans="2:2" ht="15.75" hidden="1" customHeight="1">
      <c r="B195" s="60"/>
    </row>
    <row r="196" spans="2:2" ht="15.75" hidden="1" customHeight="1">
      <c r="B196" s="60"/>
    </row>
    <row r="197" spans="2:2" ht="15.75" hidden="1" customHeight="1">
      <c r="B197" s="60"/>
    </row>
    <row r="198" spans="2:2" ht="15.75" hidden="1" customHeight="1">
      <c r="B198" s="60"/>
    </row>
    <row r="199" spans="2:2" ht="15.75" hidden="1" customHeight="1">
      <c r="B199" s="60"/>
    </row>
    <row r="200" spans="2:2" ht="15.75" hidden="1" customHeight="1">
      <c r="B200" s="60"/>
    </row>
    <row r="201" spans="2:2" ht="15.75" hidden="1" customHeight="1">
      <c r="B201" s="60"/>
    </row>
    <row r="202" spans="2:2" ht="15.75" hidden="1" customHeight="1">
      <c r="B202" s="60"/>
    </row>
    <row r="203" spans="2:2" ht="15.75" hidden="1" customHeight="1">
      <c r="B203" s="60"/>
    </row>
    <row r="204" spans="2:2" ht="15.75" hidden="1" customHeight="1">
      <c r="B204" s="60"/>
    </row>
    <row r="205" spans="2:2" ht="15.75" hidden="1" customHeight="1">
      <c r="B205" s="60"/>
    </row>
    <row r="206" spans="2:2" ht="15.75" hidden="1" customHeight="1">
      <c r="B206" s="60"/>
    </row>
    <row r="207" spans="2:2" ht="15.75" hidden="1" customHeight="1">
      <c r="B207" s="60"/>
    </row>
    <row r="208" spans="2:2" ht="15.75" hidden="1" customHeight="1">
      <c r="B208" s="60"/>
    </row>
    <row r="209" spans="2:2" ht="15.75" hidden="1" customHeight="1">
      <c r="B209" s="60"/>
    </row>
    <row r="210" spans="2:2" ht="15.75" hidden="1" customHeight="1">
      <c r="B210" s="60"/>
    </row>
    <row r="211" spans="2:2" ht="15.75" hidden="1" customHeight="1">
      <c r="B211" s="60"/>
    </row>
    <row r="212" spans="2:2" ht="15.75" hidden="1" customHeight="1">
      <c r="B212" s="60"/>
    </row>
    <row r="213" spans="2:2" ht="15.75" hidden="1" customHeight="1">
      <c r="B213" s="60"/>
    </row>
    <row r="214" spans="2:2" ht="15.75" hidden="1" customHeight="1">
      <c r="B214" s="60"/>
    </row>
    <row r="215" spans="2:2" ht="15.75" hidden="1" customHeight="1">
      <c r="B215" s="60"/>
    </row>
    <row r="216" spans="2:2" ht="15.75" hidden="1" customHeight="1">
      <c r="B216" s="60"/>
    </row>
    <row r="217" spans="2:2" ht="15.75" hidden="1" customHeight="1">
      <c r="B217" s="60"/>
    </row>
    <row r="218" spans="2:2" ht="15.75" hidden="1" customHeight="1">
      <c r="B218" s="60"/>
    </row>
    <row r="219" spans="2:2" ht="15.75" hidden="1" customHeight="1">
      <c r="B219" s="60"/>
    </row>
    <row r="220" spans="2:2" ht="15.75" hidden="1" customHeight="1">
      <c r="B220" s="60"/>
    </row>
    <row r="221" spans="2:2" ht="15.75" hidden="1" customHeight="1">
      <c r="B221" s="60"/>
    </row>
    <row r="222" spans="2:2" ht="15.75" hidden="1" customHeight="1">
      <c r="B222" s="60"/>
    </row>
    <row r="223" spans="2:2" ht="15.75" hidden="1" customHeight="1">
      <c r="B223" s="60"/>
    </row>
    <row r="224" spans="2:2" ht="15.75" hidden="1" customHeight="1">
      <c r="B224" s="60"/>
    </row>
    <row r="225" spans="2:2" ht="15.75" hidden="1" customHeight="1">
      <c r="B225" s="60"/>
    </row>
    <row r="226" spans="2:2" ht="15.75" hidden="1" customHeight="1">
      <c r="B226" s="60"/>
    </row>
    <row r="227" spans="2:2" ht="15.75" hidden="1" customHeight="1">
      <c r="B227" s="82"/>
    </row>
    <row r="228" spans="2:2" ht="15.75" hidden="1" customHeight="1">
      <c r="B228" s="60"/>
    </row>
    <row r="229" spans="2:2" ht="15.75" hidden="1" customHeight="1">
      <c r="B229" s="60"/>
    </row>
    <row r="230" spans="2:2" ht="15.75" hidden="1" customHeight="1">
      <c r="B230" s="60"/>
    </row>
    <row r="231" spans="2:2" ht="15.75" hidden="1" customHeight="1">
      <c r="B231" s="60"/>
    </row>
    <row r="232" spans="2:2" ht="15.75" hidden="1" customHeight="1">
      <c r="B232" s="60"/>
    </row>
    <row r="233" spans="2:2" ht="15.75" hidden="1" customHeight="1">
      <c r="B233" s="60"/>
    </row>
    <row r="234" spans="2:2" ht="15.75" hidden="1" customHeight="1">
      <c r="B234" s="60"/>
    </row>
    <row r="235" spans="2:2" ht="15.75" hidden="1" customHeight="1">
      <c r="B235" s="60"/>
    </row>
    <row r="236" spans="2:2" ht="15.75" hidden="1" customHeight="1">
      <c r="B236" s="82"/>
    </row>
    <row r="237" spans="2:2" ht="15.75" hidden="1" customHeight="1">
      <c r="B237" s="60"/>
    </row>
    <row r="238" spans="2:2" ht="15.75" hidden="1" customHeight="1">
      <c r="B238" s="82"/>
    </row>
    <row r="239" spans="2:2" ht="15.75" hidden="1" customHeight="1">
      <c r="B239" s="82"/>
    </row>
    <row r="240" spans="2:2" ht="15.75" hidden="1" customHeight="1">
      <c r="B240" s="82"/>
    </row>
    <row r="241" spans="2:2" ht="15.75" hidden="1" customHeight="1">
      <c r="B241" s="82"/>
    </row>
    <row r="242" spans="2:2" ht="15.75" hidden="1" customHeight="1">
      <c r="B242" s="82"/>
    </row>
    <row r="243" spans="2:2" ht="15.75" hidden="1" customHeight="1">
      <c r="B243" s="82"/>
    </row>
    <row r="244" spans="2:2" ht="15.75" hidden="1" customHeight="1">
      <c r="B244" s="60"/>
    </row>
    <row r="245" spans="2:2" ht="15.75" hidden="1" customHeight="1">
      <c r="B245" s="60"/>
    </row>
    <row r="246" spans="2:2" ht="15.75" hidden="1" customHeight="1">
      <c r="B246" s="60"/>
    </row>
    <row r="247" spans="2:2" ht="15.75" hidden="1" customHeight="1">
      <c r="B247" s="60"/>
    </row>
    <row r="248" spans="2:2" ht="15.75" hidden="1" customHeight="1">
      <c r="B248" s="60"/>
    </row>
    <row r="249" spans="2:2" ht="15.75" hidden="1" customHeight="1">
      <c r="B249" s="60"/>
    </row>
    <row r="250" spans="2:2" ht="15.75" hidden="1" customHeight="1">
      <c r="B250" s="60"/>
    </row>
    <row r="251" spans="2:2" ht="15.75" hidden="1" customHeight="1"/>
    <row r="252" spans="2:2" ht="15.75" hidden="1" customHeight="1"/>
    <row r="253" spans="2:2" ht="15.75" hidden="1" customHeight="1"/>
    <row r="254" spans="2:2" ht="15.75" hidden="1" customHeight="1"/>
    <row r="255" spans="2:2" ht="15.75" hidden="1" customHeight="1"/>
    <row r="256" spans="2:2" ht="15.75" hidden="1" customHeight="1"/>
    <row r="257" ht="15.75" hidden="1" customHeight="1"/>
    <row r="258" ht="15.75" hidden="1" customHeight="1"/>
    <row r="259" ht="15.75" hidden="1" customHeight="1"/>
    <row r="260" ht="15.75" hidden="1" customHeight="1"/>
    <row r="261" ht="15.75" hidden="1" customHeight="1"/>
    <row r="262" ht="15.75" hidden="1" customHeight="1"/>
    <row r="263" ht="15.75" hidden="1" customHeight="1"/>
    <row r="264" ht="15.75" hidden="1" customHeight="1"/>
    <row r="265" ht="15.75" hidden="1" customHeight="1"/>
    <row r="266" ht="15.75" hidden="1" customHeight="1"/>
    <row r="267" ht="15.75" hidden="1" customHeight="1"/>
    <row r="268" ht="15.75" hidden="1" customHeight="1"/>
    <row r="269" ht="15.75" hidden="1" customHeight="1"/>
    <row r="270" ht="15.75" hidden="1" customHeight="1"/>
    <row r="271" ht="15.75" hidden="1" customHeight="1"/>
    <row r="272" ht="15.75" hidden="1" customHeight="1"/>
    <row r="273" ht="15.75" hidden="1" customHeight="1"/>
    <row r="274" ht="15.75" hidden="1" customHeight="1"/>
    <row r="275" ht="15.75" hidden="1" customHeight="1"/>
    <row r="276" ht="15.75" hidden="1" customHeight="1"/>
    <row r="277" ht="15.75" hidden="1" customHeight="1"/>
    <row r="278" ht="15.75" hidden="1" customHeight="1"/>
    <row r="279" ht="15.75" hidden="1" customHeight="1"/>
    <row r="280" ht="15.75" hidden="1" customHeight="1"/>
    <row r="281" ht="15.75" hidden="1" customHeight="1"/>
    <row r="282" ht="15.75" hidden="1" customHeight="1"/>
    <row r="283" ht="15.75" hidden="1" customHeight="1"/>
    <row r="284" ht="15.75" hidden="1" customHeight="1"/>
    <row r="285" ht="15.75" hidden="1" customHeight="1"/>
    <row r="286" ht="15.75" hidden="1" customHeight="1"/>
    <row r="287" ht="15.75" hidden="1" customHeight="1"/>
    <row r="288" ht="15.75" hidden="1" customHeight="1"/>
    <row r="289" ht="15.75" hidden="1" customHeight="1"/>
    <row r="290" ht="15.75" hidden="1" customHeight="1"/>
    <row r="291" ht="15.75" hidden="1" customHeight="1"/>
    <row r="292" ht="15.75" hidden="1" customHeight="1"/>
    <row r="293" ht="15.75" hidden="1" customHeight="1"/>
    <row r="294" ht="15.75" hidden="1" customHeight="1"/>
    <row r="295" ht="15.75" hidden="1" customHeight="1"/>
    <row r="296" ht="15.75" hidden="1" customHeight="1"/>
    <row r="297" ht="15.75" hidden="1" customHeight="1"/>
    <row r="298" ht="15.75" hidden="1" customHeight="1"/>
    <row r="299" ht="15.75" hidden="1" customHeight="1"/>
    <row r="300" ht="15.75" hidden="1" customHeight="1"/>
    <row r="301" ht="15.75" hidden="1" customHeight="1"/>
    <row r="302" ht="15.75" hidden="1" customHeight="1"/>
    <row r="303" ht="15.75" hidden="1" customHeight="1"/>
    <row r="304" ht="15.75" hidden="1" customHeight="1"/>
    <row r="305" ht="15.75" hidden="1" customHeight="1"/>
    <row r="306" ht="15.75" hidden="1" customHeight="1"/>
    <row r="307" ht="15.75" hidden="1" customHeight="1"/>
    <row r="308" ht="15.75" hidden="1" customHeight="1"/>
    <row r="309" ht="15.75" hidden="1" customHeight="1"/>
    <row r="310" ht="15.75" hidden="1" customHeight="1"/>
    <row r="311" ht="15.75" hidden="1" customHeight="1"/>
    <row r="312" ht="15.75" hidden="1" customHeight="1"/>
    <row r="313" ht="15.75" hidden="1" customHeight="1"/>
    <row r="314" ht="15.75" hidden="1" customHeight="1"/>
    <row r="315" ht="15.75" hidden="1" customHeight="1"/>
    <row r="316" ht="15.75" hidden="1" customHeight="1"/>
    <row r="317" ht="15.75" hidden="1" customHeight="1"/>
    <row r="318" ht="15.75" hidden="1" customHeight="1"/>
    <row r="319" ht="15.75" hidden="1" customHeight="1"/>
    <row r="320" ht="15.75" hidden="1" customHeight="1"/>
    <row r="321" ht="15.75" hidden="1" customHeight="1"/>
    <row r="322" ht="15.75" hidden="1" customHeight="1"/>
    <row r="323" ht="15.75" hidden="1" customHeight="1"/>
    <row r="324" ht="15.75" hidden="1" customHeight="1"/>
    <row r="325" ht="15.75" hidden="1" customHeight="1"/>
    <row r="326" ht="15.75" hidden="1" customHeight="1"/>
    <row r="327" ht="15.75" hidden="1" customHeight="1"/>
    <row r="328" ht="15.75" hidden="1" customHeight="1"/>
    <row r="329" ht="15.75" hidden="1" customHeight="1"/>
    <row r="330" ht="15.75" hidden="1" customHeight="1"/>
    <row r="331" ht="15.75" hidden="1" customHeight="1"/>
    <row r="332" ht="15.75" hidden="1" customHeight="1"/>
    <row r="333" ht="15.75" hidden="1" customHeight="1"/>
    <row r="334" ht="15.75" hidden="1" customHeight="1"/>
    <row r="335" ht="15.75" hidden="1" customHeight="1"/>
    <row r="336" ht="15.75" hidden="1" customHeight="1"/>
    <row r="337" ht="15.75" hidden="1" customHeight="1"/>
    <row r="338" ht="15.75" hidden="1" customHeight="1"/>
    <row r="339" ht="15.75" hidden="1" customHeight="1"/>
    <row r="340" ht="15.75" hidden="1" customHeight="1"/>
    <row r="341" ht="15.75" hidden="1" customHeight="1"/>
    <row r="342" ht="15.75" hidden="1" customHeight="1"/>
    <row r="343" ht="15.75" hidden="1" customHeight="1"/>
    <row r="344" ht="15.75" hidden="1" customHeight="1"/>
    <row r="345" ht="15.75" hidden="1" customHeight="1"/>
    <row r="346" ht="15.75" hidden="1" customHeight="1"/>
    <row r="347" ht="15.75" hidden="1" customHeight="1"/>
    <row r="348" ht="15.75" hidden="1" customHeight="1"/>
    <row r="349" ht="15.75" hidden="1" customHeight="1"/>
    <row r="350" ht="15.75" hidden="1" customHeight="1"/>
    <row r="351" ht="15.75" hidden="1" customHeight="1"/>
    <row r="352" ht="15.75" hidden="1" customHeight="1"/>
    <row r="353" ht="15.75" hidden="1" customHeight="1"/>
    <row r="354" ht="15.75" hidden="1" customHeight="1"/>
    <row r="355" ht="15.75" hidden="1" customHeight="1"/>
    <row r="356" ht="15.75" hidden="1" customHeight="1"/>
    <row r="357" ht="15.75" hidden="1" customHeight="1"/>
    <row r="358" ht="15.75" hidden="1" customHeight="1"/>
    <row r="359" ht="15.75" hidden="1" customHeight="1"/>
    <row r="360" ht="15.75" hidden="1" customHeight="1"/>
    <row r="361" ht="15.75" hidden="1" customHeight="1"/>
    <row r="362" ht="15.75" hidden="1" customHeight="1"/>
    <row r="363" ht="15.75" hidden="1" customHeight="1"/>
    <row r="364" ht="15.75" hidden="1" customHeight="1"/>
    <row r="365" ht="15.75" hidden="1" customHeight="1"/>
    <row r="366" ht="15.75" hidden="1" customHeight="1"/>
    <row r="367" ht="15.75" hidden="1" customHeight="1"/>
    <row r="368" ht="15.75" hidden="1" customHeight="1"/>
    <row r="369" ht="15.75" hidden="1" customHeight="1"/>
    <row r="370" ht="15.75" hidden="1" customHeight="1"/>
    <row r="371" ht="15.75" hidden="1" customHeight="1"/>
    <row r="372" ht="15.75" hidden="1" customHeight="1"/>
    <row r="373" ht="15.75" hidden="1" customHeight="1"/>
    <row r="374" ht="15.75" hidden="1" customHeight="1"/>
    <row r="375" ht="15.75" hidden="1" customHeight="1"/>
    <row r="376" ht="15.75" hidden="1" customHeight="1"/>
    <row r="377" ht="15.75" hidden="1" customHeight="1"/>
    <row r="378" ht="15.75" hidden="1" customHeight="1"/>
    <row r="379" ht="15.75" hidden="1" customHeight="1"/>
    <row r="380" ht="15.75" hidden="1" customHeight="1"/>
    <row r="381" ht="15.75" hidden="1" customHeight="1"/>
    <row r="382" ht="15.75" hidden="1" customHeight="1"/>
    <row r="383" ht="15.75" hidden="1" customHeight="1"/>
    <row r="384" ht="15.75" hidden="1" customHeight="1"/>
    <row r="385" ht="15.75" hidden="1" customHeight="1"/>
    <row r="386" ht="15.75" hidden="1" customHeight="1"/>
    <row r="387" ht="15.75" hidden="1" customHeight="1"/>
    <row r="388" ht="15.75" hidden="1" customHeight="1"/>
    <row r="389" ht="15.75" hidden="1" customHeight="1"/>
    <row r="390" ht="15.75" hidden="1" customHeight="1"/>
    <row r="391" ht="15.75" hidden="1" customHeight="1"/>
    <row r="392" ht="15.75" hidden="1" customHeight="1"/>
    <row r="393" ht="15.75" hidden="1" customHeight="1"/>
    <row r="394" ht="15.75" hidden="1" customHeight="1"/>
    <row r="395" ht="15.75" hidden="1" customHeight="1"/>
    <row r="396" ht="15.75" hidden="1" customHeight="1"/>
    <row r="397" ht="15.75" hidden="1" customHeight="1"/>
    <row r="398" ht="15.75" hidden="1" customHeight="1"/>
    <row r="399" ht="15.75" hidden="1" customHeight="1"/>
    <row r="400" ht="15.75" hidden="1" customHeight="1"/>
    <row r="401" ht="15.75" hidden="1" customHeight="1"/>
    <row r="402" ht="15.75" hidden="1" customHeight="1"/>
    <row r="403" ht="15.75" hidden="1" customHeight="1"/>
    <row r="404" ht="15.75" hidden="1" customHeight="1"/>
    <row r="405" ht="15.75" hidden="1" customHeight="1"/>
    <row r="406" ht="15.75" hidden="1" customHeight="1"/>
    <row r="407" ht="15.75" hidden="1" customHeight="1"/>
    <row r="408" ht="15.75" hidden="1" customHeight="1"/>
    <row r="409" ht="15.75" hidden="1" customHeight="1"/>
    <row r="410" ht="15.75" hidden="1" customHeight="1"/>
    <row r="411" ht="15.75" hidden="1" customHeight="1"/>
    <row r="412" ht="15.75" hidden="1" customHeight="1"/>
    <row r="413" ht="15.75" hidden="1" customHeight="1"/>
    <row r="414" ht="15.75" hidden="1" customHeight="1"/>
    <row r="415" ht="15.75" hidden="1" customHeight="1"/>
    <row r="416" ht="15.75" hidden="1" customHeight="1"/>
    <row r="417" ht="15.75" hidden="1" customHeight="1"/>
    <row r="418" ht="15.75" hidden="1" customHeight="1"/>
    <row r="419" ht="15.75" hidden="1" customHeight="1"/>
    <row r="420" ht="15.75" hidden="1" customHeight="1"/>
    <row r="421" ht="15.75" hidden="1" customHeight="1"/>
    <row r="422" ht="15.75" hidden="1" customHeight="1"/>
    <row r="423" ht="15.75" hidden="1" customHeight="1"/>
    <row r="424" ht="15.75" hidden="1" customHeight="1"/>
    <row r="425" ht="15.75" hidden="1" customHeight="1"/>
    <row r="426" ht="15.75" hidden="1" customHeight="1"/>
    <row r="427" ht="15.75" hidden="1" customHeight="1"/>
    <row r="428" ht="15.75" hidden="1" customHeight="1"/>
    <row r="429" ht="15.75" hidden="1" customHeight="1"/>
    <row r="430" ht="15.75" hidden="1" customHeight="1"/>
    <row r="431" ht="15.75" hidden="1" customHeight="1"/>
    <row r="432" ht="15.75" hidden="1" customHeight="1"/>
    <row r="433" ht="15.75" hidden="1" customHeight="1"/>
    <row r="434" ht="15.75" hidden="1" customHeight="1"/>
    <row r="435" ht="15.75" hidden="1" customHeight="1"/>
    <row r="436" ht="15.75" hidden="1" customHeight="1"/>
    <row r="437" ht="15.75" hidden="1" customHeight="1"/>
    <row r="438" ht="15.75" hidden="1" customHeight="1"/>
    <row r="439" ht="15.75" hidden="1" customHeight="1"/>
    <row r="440" ht="15.75" hidden="1" customHeight="1"/>
    <row r="441" ht="15.75" hidden="1" customHeight="1"/>
    <row r="442" ht="15.75" hidden="1" customHeight="1"/>
    <row r="443" ht="15.75" hidden="1" customHeight="1"/>
    <row r="444" ht="15.75" hidden="1" customHeight="1"/>
    <row r="445" ht="15.75" hidden="1" customHeight="1"/>
    <row r="446" ht="15.75" hidden="1" customHeight="1"/>
    <row r="447" ht="15.75" hidden="1" customHeight="1"/>
    <row r="448" ht="15.75" hidden="1" customHeight="1"/>
    <row r="449" ht="15.75" hidden="1" customHeight="1"/>
    <row r="450" ht="15.75" hidden="1" customHeight="1"/>
    <row r="451" ht="15.75" hidden="1" customHeight="1"/>
    <row r="452" ht="15.75" hidden="1" customHeight="1"/>
    <row r="453" ht="15.75" hidden="1" customHeight="1"/>
    <row r="454" ht="15.75" hidden="1" customHeight="1"/>
    <row r="455" ht="15.75" hidden="1" customHeight="1"/>
    <row r="456" ht="15.75" hidden="1" customHeight="1"/>
    <row r="457" ht="15.75" hidden="1" customHeight="1"/>
    <row r="458" ht="15.75" hidden="1" customHeight="1"/>
    <row r="459" ht="15.75" hidden="1" customHeight="1"/>
    <row r="460" ht="15.75" hidden="1" customHeight="1"/>
    <row r="461" ht="15.75" hidden="1" customHeight="1"/>
    <row r="462" ht="15.75" hidden="1" customHeight="1"/>
    <row r="463" ht="15.75" hidden="1" customHeight="1"/>
    <row r="464" ht="15.75" hidden="1" customHeight="1"/>
    <row r="465" ht="15.75" hidden="1" customHeight="1"/>
    <row r="466" ht="15.75" hidden="1" customHeight="1"/>
    <row r="467" ht="15.75" hidden="1" customHeight="1"/>
    <row r="468" ht="15.75" hidden="1" customHeight="1"/>
    <row r="469" ht="15.75" hidden="1" customHeight="1"/>
    <row r="470" ht="15.75" hidden="1" customHeight="1"/>
    <row r="471" ht="15.75" hidden="1" customHeight="1"/>
    <row r="472" ht="15.75" hidden="1" customHeight="1"/>
    <row r="473" ht="15.75" hidden="1" customHeight="1"/>
    <row r="474" ht="15.75" hidden="1" customHeight="1"/>
    <row r="475" ht="15.75" hidden="1" customHeight="1"/>
    <row r="476" ht="15.75" hidden="1" customHeight="1"/>
    <row r="477" ht="15.75" hidden="1" customHeight="1"/>
    <row r="478" ht="15.75" hidden="1" customHeight="1"/>
    <row r="479" ht="15.75" hidden="1" customHeight="1"/>
    <row r="480" ht="15.75" hidden="1" customHeight="1"/>
    <row r="481" ht="15.75" hidden="1" customHeight="1"/>
    <row r="482" ht="15.75" hidden="1" customHeight="1"/>
    <row r="483" ht="15.75" hidden="1" customHeight="1"/>
    <row r="484" ht="15.75" hidden="1" customHeight="1"/>
    <row r="485" ht="15.75" hidden="1" customHeight="1"/>
    <row r="486" ht="15.75" hidden="1" customHeight="1"/>
    <row r="487" ht="15.75" hidden="1" customHeight="1"/>
    <row r="488" ht="15.75" hidden="1" customHeight="1"/>
    <row r="489" ht="15.75" hidden="1" customHeight="1"/>
    <row r="490" ht="15.75" hidden="1" customHeight="1"/>
    <row r="491" ht="15.75" hidden="1" customHeight="1"/>
    <row r="492" ht="15.75" hidden="1" customHeight="1"/>
    <row r="493" ht="15.75" hidden="1" customHeight="1"/>
    <row r="494" ht="15.75" hidden="1" customHeight="1"/>
    <row r="495" ht="15.75" hidden="1" customHeight="1"/>
    <row r="496" ht="15.75" hidden="1" customHeight="1"/>
    <row r="497" ht="15.75" hidden="1" customHeight="1"/>
    <row r="498" ht="15.75" hidden="1" customHeight="1"/>
    <row r="499" ht="15.75" hidden="1" customHeight="1"/>
    <row r="500" ht="15.75" hidden="1" customHeight="1"/>
    <row r="501" ht="15.75" hidden="1" customHeight="1"/>
    <row r="502" ht="15.75" hidden="1" customHeight="1"/>
    <row r="503" ht="15.75" hidden="1" customHeight="1"/>
    <row r="504" ht="15.75" hidden="1" customHeight="1"/>
    <row r="505" ht="15.75" hidden="1" customHeight="1"/>
    <row r="506" ht="15.75" hidden="1" customHeight="1"/>
    <row r="507" ht="15.75" hidden="1" customHeight="1"/>
    <row r="508" ht="15.75" hidden="1" customHeight="1"/>
    <row r="509" ht="15.75" hidden="1" customHeight="1"/>
    <row r="510" ht="15.75" hidden="1" customHeight="1"/>
    <row r="511" ht="15.75" hidden="1" customHeight="1"/>
    <row r="512" ht="15.75" hidden="1" customHeight="1"/>
    <row r="513" ht="15.75" hidden="1" customHeight="1"/>
    <row r="514" ht="15.75" hidden="1" customHeight="1"/>
    <row r="515" ht="15.75" hidden="1" customHeight="1"/>
    <row r="516" ht="15.75" hidden="1" customHeight="1"/>
    <row r="517" ht="15.75" hidden="1" customHeight="1"/>
    <row r="518" ht="15.75" hidden="1" customHeight="1"/>
    <row r="519" ht="15.75" hidden="1" customHeight="1"/>
    <row r="520" ht="15.75" hidden="1" customHeight="1"/>
    <row r="521" ht="15.75" hidden="1" customHeight="1"/>
    <row r="522" ht="15.75" hidden="1" customHeight="1"/>
    <row r="523" ht="15.75" hidden="1" customHeight="1"/>
    <row r="524" ht="15.75" hidden="1" customHeight="1"/>
    <row r="525" ht="15.75" hidden="1" customHeight="1"/>
    <row r="526" ht="15.75" hidden="1" customHeight="1"/>
    <row r="527" ht="15.75" hidden="1" customHeight="1"/>
    <row r="528" ht="15.75" hidden="1" customHeight="1"/>
    <row r="529" ht="15.75" hidden="1" customHeight="1"/>
    <row r="530" ht="15.75" hidden="1" customHeight="1"/>
    <row r="531" ht="15.75" hidden="1" customHeight="1"/>
    <row r="532" ht="15.75" hidden="1" customHeight="1"/>
    <row r="533" ht="15.75" hidden="1" customHeight="1"/>
    <row r="534" ht="15.75" hidden="1" customHeight="1"/>
    <row r="535" ht="15.75" hidden="1" customHeight="1"/>
    <row r="536" ht="15.75" hidden="1" customHeight="1"/>
    <row r="537" ht="15.75" hidden="1" customHeight="1"/>
    <row r="538" ht="15.75" hidden="1" customHeight="1"/>
    <row r="539" ht="15.75" hidden="1" customHeight="1"/>
    <row r="540" ht="15.75" hidden="1" customHeight="1"/>
    <row r="541" ht="15.75" hidden="1" customHeight="1"/>
    <row r="542" ht="15.75" hidden="1" customHeight="1"/>
    <row r="543" ht="15.75" hidden="1" customHeight="1"/>
    <row r="544" ht="15.75" hidden="1" customHeight="1"/>
    <row r="545" ht="15.75" hidden="1" customHeight="1"/>
    <row r="546" ht="15.75" hidden="1" customHeight="1"/>
    <row r="547" ht="15.75" hidden="1" customHeight="1"/>
    <row r="548" ht="15.75" hidden="1" customHeight="1"/>
    <row r="549" ht="15.75" hidden="1" customHeight="1"/>
    <row r="550" ht="15.75" hidden="1" customHeight="1"/>
    <row r="551" ht="15.75" hidden="1" customHeight="1"/>
    <row r="552" ht="15.75" hidden="1" customHeight="1"/>
    <row r="553" ht="15.75" hidden="1" customHeight="1"/>
    <row r="554" ht="15.75" hidden="1" customHeight="1"/>
    <row r="555" ht="15.75" hidden="1" customHeight="1"/>
    <row r="556" ht="15.75" hidden="1" customHeight="1"/>
    <row r="557" ht="15.75" hidden="1" customHeight="1"/>
    <row r="558" ht="15.75" hidden="1" customHeight="1"/>
    <row r="559" ht="15.75" hidden="1" customHeight="1"/>
    <row r="560" ht="15.75" hidden="1" customHeight="1"/>
    <row r="561" ht="15.75" hidden="1" customHeight="1"/>
    <row r="562" ht="15.75" hidden="1" customHeight="1"/>
    <row r="563" ht="15.75" hidden="1" customHeight="1"/>
    <row r="564" ht="15.75" hidden="1" customHeight="1"/>
    <row r="565" ht="15.75" hidden="1" customHeight="1"/>
    <row r="566" ht="15.75" hidden="1" customHeight="1"/>
    <row r="567" ht="15.75" hidden="1" customHeight="1"/>
    <row r="568" ht="15.75" hidden="1" customHeight="1"/>
    <row r="569" ht="15.75" hidden="1" customHeight="1"/>
    <row r="570" ht="15.75" hidden="1" customHeight="1"/>
    <row r="571" ht="15.75" hidden="1" customHeight="1"/>
    <row r="572" ht="15.75" hidden="1" customHeight="1"/>
    <row r="573" ht="15.75" hidden="1" customHeight="1"/>
    <row r="574" ht="15.75" hidden="1" customHeight="1"/>
    <row r="575" ht="15.75" hidden="1" customHeight="1"/>
    <row r="576" ht="15.75" hidden="1" customHeight="1"/>
    <row r="577" ht="15.75" hidden="1" customHeight="1"/>
    <row r="578" ht="15.75" hidden="1" customHeight="1"/>
    <row r="579" ht="15.75" hidden="1" customHeight="1"/>
    <row r="580" ht="15.75" hidden="1" customHeight="1"/>
    <row r="581" ht="15.75" hidden="1" customHeight="1"/>
    <row r="582" ht="15.75" hidden="1" customHeight="1"/>
    <row r="583" ht="15.75" hidden="1" customHeight="1"/>
    <row r="584" ht="15.75" hidden="1" customHeight="1"/>
    <row r="585" ht="15.75" hidden="1" customHeight="1"/>
    <row r="586" ht="15.75" hidden="1" customHeight="1"/>
    <row r="587" ht="15.75" hidden="1" customHeight="1"/>
    <row r="588" ht="15.75" hidden="1" customHeight="1"/>
    <row r="589" ht="15.75" hidden="1" customHeight="1"/>
    <row r="590" ht="15.75" hidden="1" customHeight="1"/>
    <row r="591" ht="15.75" hidden="1" customHeight="1"/>
    <row r="592" ht="15.75" hidden="1" customHeight="1"/>
    <row r="593" ht="15.75" hidden="1" customHeight="1"/>
    <row r="594" ht="15.75" hidden="1" customHeight="1"/>
    <row r="595" ht="15.75" hidden="1" customHeight="1"/>
    <row r="596" ht="15.75" hidden="1" customHeight="1"/>
    <row r="597" ht="15.75" hidden="1" customHeight="1"/>
    <row r="598" ht="15.75" hidden="1" customHeight="1"/>
    <row r="599" ht="15.75" hidden="1" customHeight="1"/>
    <row r="600" ht="15.75" hidden="1" customHeight="1"/>
    <row r="601" ht="15.75" hidden="1" customHeight="1"/>
    <row r="602" ht="15.75" hidden="1" customHeight="1"/>
    <row r="603" ht="15.75" hidden="1" customHeight="1"/>
    <row r="604" ht="15.75" hidden="1" customHeight="1"/>
    <row r="605" ht="15.75" hidden="1" customHeight="1"/>
    <row r="606" ht="15.75" hidden="1" customHeight="1"/>
    <row r="607" ht="15.75" hidden="1" customHeight="1"/>
    <row r="608" ht="15.75" hidden="1" customHeight="1"/>
    <row r="609" ht="15.75" hidden="1" customHeight="1"/>
    <row r="610" ht="15.75" hidden="1" customHeight="1"/>
    <row r="611" ht="15.75" hidden="1" customHeight="1"/>
    <row r="612" ht="15.75" hidden="1" customHeight="1"/>
    <row r="613" ht="15.75" hidden="1" customHeight="1"/>
    <row r="614" ht="15.75" hidden="1" customHeight="1"/>
    <row r="615" ht="15.75" hidden="1" customHeight="1"/>
    <row r="616" ht="15.75" hidden="1" customHeight="1"/>
    <row r="617" ht="15.75" hidden="1" customHeight="1"/>
    <row r="618" ht="15.75" hidden="1" customHeight="1"/>
    <row r="619" ht="15.75" hidden="1" customHeight="1"/>
    <row r="620" ht="15.75" hidden="1" customHeight="1"/>
    <row r="621" ht="15.75" hidden="1" customHeight="1"/>
    <row r="622" ht="15.75" hidden="1" customHeight="1"/>
    <row r="623" ht="15.75" hidden="1" customHeight="1"/>
    <row r="624" ht="15.75" hidden="1" customHeight="1"/>
    <row r="625" ht="15.75" hidden="1" customHeight="1"/>
    <row r="626" ht="15.75" hidden="1" customHeight="1"/>
    <row r="627" ht="15.75" hidden="1" customHeight="1"/>
    <row r="628" ht="15.75" hidden="1" customHeight="1"/>
    <row r="629" ht="15.75" hidden="1" customHeight="1"/>
    <row r="630" ht="15.75" hidden="1" customHeight="1"/>
    <row r="631" ht="15.75" hidden="1" customHeight="1"/>
    <row r="632" ht="15.75" hidden="1" customHeight="1"/>
    <row r="633" ht="15.75" hidden="1" customHeight="1"/>
    <row r="634" ht="15.75" hidden="1" customHeight="1"/>
    <row r="635" ht="15.75" hidden="1" customHeight="1"/>
    <row r="636" ht="15.75" hidden="1" customHeight="1"/>
    <row r="637" ht="15.75" hidden="1" customHeight="1"/>
    <row r="638" ht="15.75" hidden="1" customHeight="1"/>
    <row r="639" ht="15.75" hidden="1" customHeight="1"/>
    <row r="640" ht="15.75" hidden="1" customHeight="1"/>
    <row r="641" ht="15.75" hidden="1" customHeight="1"/>
    <row r="642" ht="15.75" hidden="1" customHeight="1"/>
    <row r="643" ht="15.75" hidden="1" customHeight="1"/>
    <row r="644" ht="15.75" hidden="1" customHeight="1"/>
    <row r="645" ht="15.75" hidden="1" customHeight="1"/>
    <row r="646" ht="15.75" hidden="1" customHeight="1"/>
    <row r="647" ht="15.75" hidden="1" customHeight="1"/>
    <row r="648" ht="15.75" hidden="1" customHeight="1"/>
    <row r="649" ht="15.75" hidden="1" customHeight="1"/>
    <row r="650" ht="15.75" hidden="1" customHeight="1"/>
    <row r="651" ht="15.75" hidden="1" customHeight="1"/>
    <row r="652" ht="15.75" hidden="1" customHeight="1"/>
    <row r="653" ht="15.75" hidden="1" customHeight="1"/>
    <row r="654" ht="15.75" hidden="1" customHeight="1"/>
    <row r="655" ht="15.75" hidden="1" customHeight="1"/>
    <row r="656" ht="15.75" hidden="1" customHeight="1"/>
    <row r="657" ht="15.75" hidden="1" customHeight="1"/>
    <row r="658" ht="15.75" hidden="1" customHeight="1"/>
    <row r="659" ht="15.75" hidden="1" customHeight="1"/>
    <row r="660" ht="15.75" hidden="1" customHeight="1"/>
    <row r="661" ht="15.75" hidden="1" customHeight="1"/>
    <row r="662" ht="15.75" hidden="1" customHeight="1"/>
    <row r="663" ht="15.75" hidden="1" customHeight="1"/>
    <row r="664" ht="15.75" hidden="1" customHeight="1"/>
    <row r="665" ht="15.75" hidden="1" customHeight="1"/>
    <row r="666" ht="15.75" hidden="1" customHeight="1"/>
    <row r="667" ht="15.75" hidden="1" customHeight="1"/>
    <row r="668" ht="15.75" hidden="1" customHeight="1"/>
    <row r="669" ht="15.75" hidden="1" customHeight="1"/>
    <row r="670" ht="15.75" hidden="1" customHeight="1"/>
    <row r="671" ht="15.75" hidden="1" customHeight="1"/>
    <row r="672" ht="15.75" hidden="1" customHeight="1"/>
    <row r="673" ht="15.75" hidden="1" customHeight="1"/>
    <row r="674" ht="15.75" hidden="1" customHeight="1"/>
    <row r="675" ht="15.75" hidden="1" customHeight="1"/>
    <row r="676" ht="15.75" hidden="1" customHeight="1"/>
    <row r="677" ht="15.75" hidden="1" customHeight="1"/>
    <row r="678" ht="15.75" hidden="1" customHeight="1"/>
    <row r="679" ht="15.75" hidden="1" customHeight="1"/>
    <row r="680" ht="15.75" hidden="1" customHeight="1"/>
    <row r="681" ht="15.75" hidden="1" customHeight="1"/>
    <row r="682" ht="15.75" hidden="1" customHeight="1"/>
    <row r="683" ht="15.75" hidden="1" customHeight="1"/>
    <row r="684" ht="15.75" hidden="1" customHeight="1"/>
    <row r="685" ht="15.75" hidden="1" customHeight="1"/>
    <row r="686" ht="15.75" hidden="1" customHeight="1"/>
    <row r="687" ht="15.75" hidden="1" customHeight="1"/>
    <row r="688" ht="15.75" hidden="1" customHeight="1"/>
    <row r="689" ht="15.75" hidden="1" customHeight="1"/>
    <row r="690" ht="15.75" hidden="1" customHeight="1"/>
    <row r="691" ht="15.75" hidden="1" customHeight="1"/>
    <row r="692" ht="15.75" hidden="1" customHeight="1"/>
    <row r="693" ht="15.75" hidden="1" customHeight="1"/>
    <row r="694" ht="15.75" hidden="1" customHeight="1"/>
    <row r="695" ht="15.75" hidden="1" customHeight="1"/>
    <row r="696" ht="15.75" hidden="1" customHeight="1"/>
    <row r="697" ht="15.75" hidden="1" customHeight="1"/>
    <row r="698" ht="15.75" hidden="1" customHeight="1"/>
    <row r="699" ht="15.75" hidden="1" customHeight="1"/>
    <row r="700" ht="15.75" hidden="1" customHeight="1"/>
    <row r="701" ht="15.75" hidden="1" customHeight="1"/>
    <row r="702" ht="15.75" hidden="1" customHeight="1"/>
    <row r="703" ht="15.75" hidden="1" customHeight="1"/>
    <row r="704" ht="15.75" hidden="1" customHeight="1"/>
    <row r="705" ht="15.75" hidden="1" customHeight="1"/>
    <row r="706" ht="15.75" hidden="1" customHeight="1"/>
    <row r="707" ht="15.75" hidden="1" customHeight="1"/>
    <row r="708" ht="15.75" hidden="1" customHeight="1"/>
    <row r="709" ht="15.75" hidden="1" customHeight="1"/>
    <row r="710" ht="15.75" hidden="1" customHeight="1"/>
    <row r="711" ht="15.75" hidden="1" customHeight="1"/>
    <row r="712" ht="15.75" hidden="1" customHeight="1"/>
    <row r="713" ht="15.75" hidden="1" customHeight="1"/>
    <row r="714" ht="15.75" hidden="1" customHeight="1"/>
    <row r="715" ht="15.75" hidden="1" customHeight="1"/>
    <row r="716" ht="15.75" hidden="1" customHeight="1"/>
    <row r="717" ht="15.75" hidden="1" customHeight="1"/>
    <row r="718" ht="15.75" hidden="1" customHeight="1"/>
    <row r="719" ht="15.75" hidden="1" customHeight="1"/>
    <row r="720" ht="15.75" hidden="1" customHeight="1"/>
    <row r="721" ht="15.75" hidden="1" customHeight="1"/>
    <row r="722" ht="15.75" hidden="1" customHeight="1"/>
    <row r="723" ht="15.75" hidden="1" customHeight="1"/>
    <row r="724" ht="15.75" hidden="1" customHeight="1"/>
    <row r="725" ht="15.75" hidden="1" customHeight="1"/>
    <row r="726" ht="15.75" hidden="1" customHeight="1"/>
    <row r="727" ht="15.75" hidden="1" customHeight="1"/>
    <row r="728" ht="15.75" hidden="1" customHeight="1"/>
    <row r="729" ht="15.75" hidden="1" customHeight="1"/>
    <row r="730" ht="15.75" hidden="1" customHeight="1"/>
    <row r="731" ht="15.75" hidden="1" customHeight="1"/>
    <row r="732" ht="15.75" hidden="1" customHeight="1"/>
    <row r="733" ht="15.75" hidden="1" customHeight="1"/>
    <row r="734" ht="15.75" hidden="1" customHeight="1"/>
    <row r="735" ht="15.75" hidden="1" customHeight="1"/>
    <row r="736" ht="15.75" hidden="1" customHeight="1"/>
    <row r="737" ht="15.75" hidden="1" customHeight="1"/>
    <row r="738" ht="15.75" hidden="1" customHeight="1"/>
    <row r="739" ht="15.75" hidden="1" customHeight="1"/>
    <row r="740" ht="15.75" hidden="1" customHeight="1"/>
    <row r="741" ht="15.75" hidden="1" customHeight="1"/>
    <row r="742" ht="15.75" hidden="1" customHeight="1"/>
    <row r="743" ht="15.75" hidden="1" customHeight="1"/>
    <row r="744" ht="15.75" hidden="1" customHeight="1"/>
    <row r="745" ht="15.75" hidden="1" customHeight="1"/>
    <row r="746" ht="15.75" hidden="1" customHeight="1"/>
    <row r="747" ht="15.75" hidden="1" customHeight="1"/>
    <row r="748" ht="15.75" hidden="1" customHeight="1"/>
    <row r="749" ht="15.75" hidden="1" customHeight="1"/>
    <row r="750" ht="15.75" hidden="1" customHeight="1"/>
    <row r="751" ht="15.75" hidden="1" customHeight="1"/>
    <row r="752" ht="15.75" hidden="1" customHeight="1"/>
    <row r="753" ht="15.75" hidden="1" customHeight="1"/>
    <row r="754" ht="15.75" hidden="1" customHeight="1"/>
    <row r="755" ht="15.75" hidden="1" customHeight="1"/>
    <row r="756" ht="15.75" hidden="1" customHeight="1"/>
    <row r="757" ht="15.75" hidden="1" customHeight="1"/>
    <row r="758" ht="15.75" hidden="1" customHeight="1"/>
    <row r="759" ht="15.75" hidden="1" customHeight="1"/>
    <row r="760" ht="15.75" hidden="1" customHeight="1"/>
    <row r="761" ht="15.75" hidden="1" customHeight="1"/>
    <row r="762" ht="15.75" hidden="1" customHeight="1"/>
    <row r="763" ht="15.75" hidden="1" customHeight="1"/>
    <row r="764" ht="15.75" hidden="1" customHeight="1"/>
    <row r="765" ht="15.75" hidden="1" customHeight="1"/>
    <row r="766" ht="15.75" hidden="1" customHeight="1"/>
  </sheetData>
  <sheetProtection algorithmName="SHA-512" hashValue="YQ5FWlj6dRlKJ4z4/FmZiMo1BfY9m/VBzzoT2g1FQi7oMg5BTdwzVIojv0ubjoUExdnvwC/IBPOPjd7s0BXm/g==" saltValue="qwrkXsXO7ZOPuaA3awTeMA==" spinCount="100000" sheet="1" objects="1" scenarios="1" formatColumns="0" formatRows="0" autoFilter="0"/>
  <mergeCells count="4">
    <mergeCell ref="C7:I19"/>
    <mergeCell ref="D6:I6"/>
    <mergeCell ref="D21:I21"/>
    <mergeCell ref="C22:I29"/>
  </mergeCells>
  <hyperlinks>
    <hyperlink ref="E3" location="'Dupla materialidade'!C6" display="GRI 3-1" xr:uid="{9EED72DB-1703-4ECA-8F8B-78D62FC8B074}"/>
    <hyperlink ref="F3" location="'Dupla materialidade'!C21" display="GRI 3-2" xr:uid="{5EB2DE91-0B11-4535-8E8C-8E366BE33F3C}"/>
  </hyperlinks>
  <pageMargins left="0.511811024" right="0.511811024" top="0.78740157499999996" bottom="0.78740157499999996" header="0.31496062000000002" footer="0.31496062000000002"/>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04386-D1DB-46C1-85E5-F37DBF8B05B8}">
  <sheetPr>
    <tabColor rgb="FF00A0A8"/>
  </sheetPr>
  <dimension ref="A1:AT778"/>
  <sheetViews>
    <sheetView showGridLines="0" showRowColHeaders="0" workbookViewId="0">
      <pane xSplit="1" ySplit="2" topLeftCell="B3" activePane="bottomRight" state="frozen"/>
      <selection activeCell="C3" sqref="C3"/>
      <selection pane="topRight" activeCell="C3" sqref="C3"/>
      <selection pane="bottomLeft" activeCell="C3" sqref="C3"/>
      <selection pane="bottomRight"/>
    </sheetView>
  </sheetViews>
  <sheetFormatPr defaultColWidth="0" defaultRowHeight="0" customHeight="1" zeroHeight="1"/>
  <cols>
    <col min="1" max="1" width="33.7109375" style="96" customWidth="1"/>
    <col min="2" max="2" width="3.7109375" style="61" customWidth="1"/>
    <col min="3" max="9" width="20.85546875" style="62" customWidth="1"/>
    <col min="10" max="12" width="14.140625" style="62" customWidth="1"/>
    <col min="13" max="13" width="6.140625" style="62" customWidth="1"/>
    <col min="14" max="21" width="14.140625" style="62" hidden="1" customWidth="1"/>
    <col min="22" max="23" width="30" style="62" hidden="1" customWidth="1"/>
    <col min="24" max="33" width="18.140625" style="62" hidden="1" customWidth="1"/>
    <col min="34" max="16384" width="0" style="62" hidden="1"/>
  </cols>
  <sheetData>
    <row r="1" spans="1:46" ht="24.95" customHeight="1">
      <c r="A1" s="94"/>
      <c r="B1" s="58"/>
      <c r="C1" s="58"/>
      <c r="D1" s="58"/>
      <c r="E1" s="59"/>
      <c r="F1" s="60"/>
      <c r="G1" s="60"/>
      <c r="H1" s="60"/>
      <c r="I1" s="60"/>
      <c r="J1" s="60"/>
      <c r="K1" s="60"/>
      <c r="L1" s="60"/>
      <c r="M1" s="95"/>
      <c r="O1" s="63"/>
      <c r="P1" s="63"/>
      <c r="Q1" s="63"/>
      <c r="R1" s="63"/>
      <c r="S1" s="63"/>
      <c r="T1" s="63"/>
      <c r="U1" s="64"/>
      <c r="V1" s="65"/>
      <c r="W1" s="65"/>
      <c r="X1" s="65"/>
      <c r="Y1" s="65"/>
      <c r="Z1" s="66"/>
      <c r="AA1" s="65"/>
      <c r="AB1" s="65"/>
      <c r="AC1" s="65"/>
      <c r="AD1" s="65"/>
      <c r="AE1" s="65"/>
      <c r="AF1" s="65"/>
      <c r="AG1" s="65"/>
      <c r="AH1" s="65"/>
      <c r="AI1" s="65"/>
      <c r="AJ1" s="65"/>
      <c r="AK1" s="65"/>
      <c r="AL1" s="65"/>
      <c r="AM1" s="65"/>
      <c r="AN1" s="65"/>
      <c r="AO1" s="66"/>
      <c r="AP1" s="65"/>
      <c r="AQ1" s="65"/>
      <c r="AR1" s="65"/>
      <c r="AS1" s="65"/>
    </row>
    <row r="2" spans="1:46" ht="24.95" customHeight="1">
      <c r="B2" s="60"/>
      <c r="C2" s="97"/>
      <c r="D2" s="60"/>
      <c r="E2" s="95"/>
      <c r="F2" s="95"/>
      <c r="G2" s="60"/>
      <c r="H2" s="60"/>
      <c r="I2" s="60"/>
      <c r="J2" s="60"/>
      <c r="K2" s="60"/>
      <c r="L2" s="60"/>
      <c r="M2" s="95"/>
      <c r="O2" s="63"/>
      <c r="P2" s="63"/>
      <c r="Q2" s="63"/>
      <c r="R2" s="63"/>
      <c r="S2" s="63"/>
      <c r="T2" s="63"/>
      <c r="U2" s="64"/>
      <c r="V2" s="65"/>
      <c r="W2" s="65"/>
      <c r="X2" s="65"/>
      <c r="Y2" s="65"/>
      <c r="Z2" s="66"/>
      <c r="AA2" s="65"/>
      <c r="AB2" s="65"/>
      <c r="AC2" s="65"/>
      <c r="AD2" s="65"/>
      <c r="AE2" s="65"/>
      <c r="AF2" s="65"/>
      <c r="AG2" s="65"/>
      <c r="AH2" s="65"/>
      <c r="AI2" s="65"/>
      <c r="AJ2" s="65"/>
      <c r="AK2" s="65"/>
      <c r="AL2" s="65"/>
      <c r="AM2" s="65"/>
      <c r="AN2" s="65"/>
      <c r="AO2" s="66"/>
      <c r="AP2" s="65"/>
      <c r="AQ2" s="65"/>
      <c r="AR2" s="65"/>
      <c r="AS2" s="65"/>
    </row>
    <row r="3" spans="1:46" ht="24.95" customHeight="1">
      <c r="B3" s="60"/>
      <c r="C3" s="236" t="s">
        <v>505</v>
      </c>
      <c r="D3" s="60"/>
      <c r="E3" s="234" t="s">
        <v>461</v>
      </c>
      <c r="F3" s="234" t="s">
        <v>462</v>
      </c>
      <c r="G3" s="60"/>
      <c r="H3" s="60"/>
      <c r="I3" s="60"/>
      <c r="J3" s="60"/>
      <c r="K3" s="60"/>
      <c r="L3" s="60"/>
      <c r="M3" s="95"/>
      <c r="O3" s="63"/>
      <c r="P3" s="63"/>
      <c r="Q3" s="63"/>
      <c r="R3" s="63"/>
      <c r="S3" s="63"/>
      <c r="T3" s="63"/>
      <c r="U3" s="64"/>
      <c r="V3" s="65"/>
      <c r="W3" s="65"/>
      <c r="X3" s="65"/>
      <c r="Y3" s="65"/>
      <c r="Z3" s="66"/>
      <c r="AA3" s="65"/>
      <c r="AB3" s="65"/>
      <c r="AC3" s="65"/>
      <c r="AD3" s="65"/>
      <c r="AE3" s="65"/>
      <c r="AF3" s="65"/>
      <c r="AG3" s="65"/>
      <c r="AH3" s="65"/>
      <c r="AI3" s="65"/>
      <c r="AJ3" s="65"/>
      <c r="AK3" s="65"/>
      <c r="AL3" s="65"/>
      <c r="AM3" s="65"/>
      <c r="AN3" s="65"/>
      <c r="AO3" s="66"/>
      <c r="AP3" s="65"/>
      <c r="AQ3" s="65"/>
      <c r="AR3" s="65"/>
      <c r="AS3" s="65"/>
    </row>
    <row r="4" spans="1:46" ht="24.95" customHeight="1">
      <c r="B4" s="60"/>
      <c r="C4" s="118" t="s">
        <v>1</v>
      </c>
      <c r="D4" s="60"/>
      <c r="E4" s="147"/>
      <c r="F4" s="147"/>
      <c r="G4" s="60"/>
      <c r="H4" s="60"/>
      <c r="I4" s="60"/>
      <c r="J4" s="60"/>
      <c r="K4" s="60"/>
      <c r="L4" s="60"/>
      <c r="M4" s="95"/>
      <c r="O4" s="63"/>
      <c r="P4" s="63"/>
      <c r="Q4" s="63"/>
      <c r="R4" s="63"/>
      <c r="S4" s="63"/>
      <c r="T4" s="63"/>
      <c r="U4" s="64"/>
      <c r="V4" s="65"/>
      <c r="W4" s="65"/>
      <c r="X4" s="65"/>
      <c r="Y4" s="65"/>
      <c r="Z4" s="66"/>
      <c r="AA4" s="65"/>
      <c r="AB4" s="65"/>
      <c r="AC4" s="65"/>
      <c r="AD4" s="65"/>
      <c r="AE4" s="65"/>
      <c r="AF4" s="65"/>
      <c r="AG4" s="65"/>
      <c r="AH4" s="65"/>
      <c r="AI4" s="65"/>
      <c r="AJ4" s="65"/>
      <c r="AK4" s="65"/>
      <c r="AL4" s="65"/>
      <c r="AM4" s="65"/>
      <c r="AN4" s="65"/>
      <c r="AO4" s="66"/>
      <c r="AP4" s="65"/>
      <c r="AQ4" s="65"/>
      <c r="AR4" s="65"/>
      <c r="AS4" s="65"/>
    </row>
    <row r="5" spans="1:46" ht="24.95" customHeight="1">
      <c r="B5" s="60"/>
      <c r="C5" s="102"/>
      <c r="D5" s="95"/>
      <c r="E5" s="95"/>
      <c r="F5" s="95"/>
      <c r="G5" s="95"/>
      <c r="H5" s="95"/>
      <c r="I5" s="95"/>
      <c r="J5" s="60"/>
      <c r="K5" s="60"/>
      <c r="L5" s="60"/>
      <c r="M5" s="95"/>
      <c r="O5" s="63"/>
      <c r="P5" s="63"/>
      <c r="Q5" s="63"/>
      <c r="R5" s="63"/>
      <c r="S5" s="63"/>
      <c r="T5" s="63"/>
      <c r="U5" s="64"/>
      <c r="V5" s="65"/>
      <c r="W5" s="65"/>
      <c r="X5" s="65"/>
      <c r="Y5" s="65"/>
      <c r="Z5" s="66"/>
      <c r="AA5" s="65"/>
      <c r="AB5" s="65"/>
      <c r="AC5" s="65"/>
      <c r="AD5" s="65"/>
      <c r="AE5" s="65"/>
      <c r="AF5" s="65"/>
      <c r="AG5" s="65"/>
      <c r="AH5" s="65"/>
      <c r="AI5" s="65"/>
      <c r="AJ5" s="65"/>
      <c r="AK5" s="65"/>
      <c r="AL5" s="65"/>
      <c r="AM5" s="65"/>
      <c r="AN5" s="65"/>
      <c r="AO5" s="66"/>
      <c r="AP5" s="65"/>
      <c r="AQ5" s="65"/>
      <c r="AR5" s="65"/>
      <c r="AS5" s="65"/>
    </row>
    <row r="6" spans="1:46" ht="24.95" customHeight="1">
      <c r="A6" s="94"/>
      <c r="B6" s="60"/>
      <c r="C6" s="119" t="s">
        <v>461</v>
      </c>
      <c r="D6" s="722" t="s">
        <v>478</v>
      </c>
      <c r="E6" s="723"/>
      <c r="F6" s="723"/>
      <c r="G6" s="723"/>
      <c r="H6" s="723"/>
      <c r="I6" s="724"/>
      <c r="J6" s="84"/>
      <c r="K6" s="84"/>
      <c r="L6" s="84"/>
      <c r="M6" s="53"/>
      <c r="N6" s="68"/>
      <c r="O6" s="69"/>
      <c r="P6" s="69"/>
      <c r="Q6" s="69"/>
      <c r="R6" s="69"/>
      <c r="S6" s="69"/>
      <c r="T6" s="69"/>
      <c r="U6" s="70"/>
      <c r="V6" s="71"/>
      <c r="W6" s="71"/>
      <c r="X6" s="71"/>
      <c r="Y6" s="71"/>
      <c r="Z6" s="72"/>
      <c r="AA6" s="71"/>
      <c r="AB6" s="71"/>
      <c r="AC6" s="71"/>
      <c r="AD6" s="71"/>
      <c r="AE6" s="71"/>
      <c r="AF6" s="71"/>
      <c r="AG6" s="71"/>
      <c r="AH6" s="71"/>
      <c r="AI6" s="71"/>
      <c r="AJ6" s="71"/>
      <c r="AK6" s="71"/>
      <c r="AL6" s="71"/>
      <c r="AM6" s="71"/>
      <c r="AN6" s="71"/>
      <c r="AO6" s="66"/>
      <c r="AP6" s="65"/>
      <c r="AQ6" s="65"/>
      <c r="AR6" s="65"/>
      <c r="AS6" s="65"/>
    </row>
    <row r="7" spans="1:46" ht="24.95" customHeight="1">
      <c r="A7" s="94"/>
      <c r="B7" s="60"/>
      <c r="C7" s="719" t="s">
        <v>41</v>
      </c>
      <c r="D7" s="719"/>
      <c r="E7" s="719"/>
      <c r="F7" s="719"/>
      <c r="G7" s="719"/>
      <c r="H7" s="719"/>
      <c r="I7" s="719"/>
      <c r="J7" s="85"/>
      <c r="K7" s="85"/>
      <c r="L7" s="85"/>
      <c r="M7" s="73"/>
      <c r="N7" s="74"/>
      <c r="O7" s="75"/>
      <c r="P7" s="75"/>
      <c r="Q7" s="75"/>
      <c r="R7" s="75"/>
      <c r="S7" s="75"/>
      <c r="T7" s="75"/>
      <c r="U7" s="75"/>
      <c r="V7" s="68"/>
      <c r="W7" s="68"/>
      <c r="X7" s="68"/>
      <c r="Y7" s="68"/>
      <c r="Z7" s="68"/>
      <c r="AA7" s="68"/>
      <c r="AB7" s="68"/>
      <c r="AC7" s="68"/>
      <c r="AD7" s="68"/>
      <c r="AE7" s="68"/>
      <c r="AF7" s="68"/>
      <c r="AG7" s="68"/>
      <c r="AH7" s="68"/>
      <c r="AI7" s="68"/>
      <c r="AJ7" s="68"/>
      <c r="AK7" s="68"/>
      <c r="AL7" s="68"/>
      <c r="AM7" s="68"/>
      <c r="AN7" s="68"/>
      <c r="AO7" s="68"/>
      <c r="AP7" s="68"/>
      <c r="AQ7" s="68"/>
      <c r="AR7" s="68"/>
      <c r="AS7" s="68"/>
      <c r="AT7" s="61"/>
    </row>
    <row r="8" spans="1:46" ht="24.95" customHeight="1">
      <c r="A8" s="98"/>
      <c r="B8" s="76"/>
      <c r="C8" s="718"/>
      <c r="D8" s="718"/>
      <c r="E8" s="718"/>
      <c r="F8" s="718"/>
      <c r="G8" s="718"/>
      <c r="H8" s="718"/>
      <c r="I8" s="718"/>
      <c r="J8" s="87"/>
      <c r="K8" s="87"/>
      <c r="L8" s="87"/>
      <c r="M8" s="78"/>
      <c r="N8" s="79"/>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1"/>
    </row>
    <row r="9" spans="1:46" ht="24.95" customHeight="1">
      <c r="A9" s="98"/>
      <c r="B9" s="76"/>
      <c r="C9" s="718"/>
      <c r="D9" s="718"/>
      <c r="E9" s="718"/>
      <c r="F9" s="718"/>
      <c r="G9" s="718"/>
      <c r="H9" s="718"/>
      <c r="I9" s="718"/>
      <c r="J9" s="87"/>
      <c r="K9" s="87"/>
      <c r="L9" s="87"/>
      <c r="M9" s="80"/>
      <c r="N9" s="79"/>
      <c r="O9" s="81"/>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1"/>
    </row>
    <row r="10" spans="1:46" ht="24.95" customHeight="1">
      <c r="A10" s="98"/>
      <c r="B10" s="76"/>
      <c r="C10" s="86"/>
      <c r="D10" s="87"/>
      <c r="E10" s="87"/>
      <c r="F10" s="87"/>
      <c r="G10" s="87"/>
      <c r="H10" s="87"/>
      <c r="I10" s="87"/>
      <c r="J10" s="87"/>
      <c r="K10" s="87"/>
      <c r="L10" s="87"/>
      <c r="M10" s="80"/>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1"/>
    </row>
    <row r="11" spans="1:46" ht="24.95" customHeight="1">
      <c r="A11" s="98"/>
      <c r="B11" s="76"/>
      <c r="C11" s="119" t="s">
        <v>462</v>
      </c>
      <c r="D11" s="722" t="s">
        <v>479</v>
      </c>
      <c r="E11" s="723"/>
      <c r="F11" s="723"/>
      <c r="G11" s="723"/>
      <c r="H11" s="723"/>
      <c r="I11" s="724"/>
      <c r="J11" s="84"/>
      <c r="K11" s="84"/>
      <c r="L11" s="84"/>
      <c r="M11" s="53"/>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1"/>
    </row>
    <row r="12" spans="1:46" ht="24.95" customHeight="1">
      <c r="A12" s="94"/>
      <c r="B12" s="76"/>
      <c r="C12" s="720" t="s">
        <v>715</v>
      </c>
      <c r="D12" s="721"/>
      <c r="E12" s="721"/>
      <c r="F12" s="721"/>
      <c r="G12" s="721"/>
      <c r="H12" s="721"/>
      <c r="I12" s="721"/>
      <c r="J12" s="85"/>
      <c r="K12" s="85"/>
      <c r="L12" s="85"/>
      <c r="M12" s="73"/>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1"/>
    </row>
    <row r="13" spans="1:46" ht="24.95" customHeight="1">
      <c r="A13" s="94"/>
      <c r="B13" s="76"/>
      <c r="C13" s="710"/>
      <c r="D13" s="711"/>
      <c r="E13" s="711"/>
      <c r="F13" s="711"/>
      <c r="G13" s="711"/>
      <c r="H13" s="711"/>
      <c r="I13" s="711"/>
      <c r="J13" s="87"/>
      <c r="K13" s="87"/>
      <c r="L13" s="87"/>
      <c r="M13" s="7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1"/>
    </row>
    <row r="14" spans="1:46" ht="24.95" customHeight="1">
      <c r="A14" s="94"/>
      <c r="B14" s="76"/>
      <c r="C14" s="710"/>
      <c r="D14" s="711"/>
      <c r="E14" s="711"/>
      <c r="F14" s="711"/>
      <c r="G14" s="711"/>
      <c r="H14" s="711"/>
      <c r="I14" s="711"/>
      <c r="J14" s="87"/>
      <c r="K14" s="87"/>
      <c r="L14" s="87"/>
      <c r="M14" s="80"/>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1"/>
    </row>
    <row r="15" spans="1:46" ht="24.95" customHeight="1">
      <c r="A15" s="94"/>
      <c r="B15" s="76"/>
      <c r="C15" s="710"/>
      <c r="D15" s="711"/>
      <c r="E15" s="711"/>
      <c r="F15" s="711"/>
      <c r="G15" s="711"/>
      <c r="H15" s="711"/>
      <c r="I15" s="711"/>
      <c r="J15" s="87"/>
      <c r="K15" s="87"/>
      <c r="L15" s="87"/>
      <c r="M15" s="80"/>
      <c r="N15" s="68"/>
      <c r="O15" s="99"/>
      <c r="P15" s="99"/>
      <c r="Q15" s="99"/>
      <c r="R15" s="99"/>
      <c r="S15" s="99"/>
      <c r="T15" s="99"/>
      <c r="U15" s="99"/>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1"/>
    </row>
    <row r="16" spans="1:46" ht="24.95" customHeight="1">
      <c r="A16" s="94"/>
      <c r="B16" s="76"/>
      <c r="C16" s="710"/>
      <c r="D16" s="711"/>
      <c r="E16" s="711"/>
      <c r="F16" s="711"/>
      <c r="G16" s="711"/>
      <c r="H16" s="711"/>
      <c r="I16" s="711"/>
      <c r="J16" s="87"/>
      <c r="K16" s="87"/>
      <c r="L16" s="87"/>
      <c r="M16" s="68"/>
      <c r="N16" s="100"/>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1"/>
    </row>
    <row r="17" spans="1:12" ht="24.95" customHeight="1">
      <c r="A17" s="94"/>
      <c r="B17" s="76"/>
      <c r="C17" s="86"/>
      <c r="D17" s="87"/>
      <c r="E17" s="87"/>
      <c r="F17" s="87"/>
      <c r="G17" s="87"/>
      <c r="H17" s="87"/>
      <c r="I17" s="87"/>
      <c r="J17" s="87"/>
      <c r="K17" s="87"/>
      <c r="L17" s="87"/>
    </row>
    <row r="18" spans="1:12" ht="24.95" customHeight="1">
      <c r="A18" s="94"/>
      <c r="B18" s="76"/>
      <c r="C18" s="101"/>
      <c r="D18" s="92"/>
      <c r="E18" s="92"/>
      <c r="F18" s="92"/>
      <c r="G18" s="92"/>
      <c r="H18" s="92"/>
      <c r="I18" s="92"/>
      <c r="J18" s="92"/>
      <c r="K18" s="92"/>
      <c r="L18" s="92"/>
    </row>
    <row r="19" spans="1:12" ht="24.95" customHeight="1">
      <c r="A19" s="94"/>
      <c r="B19" s="76"/>
      <c r="C19" s="715"/>
      <c r="D19" s="716"/>
      <c r="E19" s="716"/>
      <c r="F19" s="716"/>
      <c r="G19" s="716"/>
      <c r="H19" s="716"/>
      <c r="I19" s="716"/>
      <c r="J19" s="716"/>
      <c r="K19" s="716"/>
      <c r="L19" s="716"/>
    </row>
    <row r="20" spans="1:12" ht="24.95" customHeight="1">
      <c r="A20" s="94"/>
      <c r="B20" s="76"/>
    </row>
    <row r="21" spans="1:12" ht="24.95" customHeight="1">
      <c r="A21" s="94"/>
      <c r="B21" s="76"/>
    </row>
    <row r="22" spans="1:12" ht="24.95" customHeight="1">
      <c r="A22" s="94"/>
      <c r="B22" s="76"/>
    </row>
    <row r="23" spans="1:12" ht="24.95" customHeight="1">
      <c r="A23" s="94"/>
      <c r="B23" s="76"/>
    </row>
    <row r="24" spans="1:12" ht="24.95" customHeight="1">
      <c r="A24" s="94"/>
      <c r="B24" s="76"/>
    </row>
    <row r="25" spans="1:12" ht="24.95" customHeight="1">
      <c r="A25" s="94"/>
      <c r="B25" s="60"/>
    </row>
    <row r="26" spans="1:12" ht="24.95" customHeight="1">
      <c r="A26" s="94"/>
      <c r="B26" s="60"/>
    </row>
    <row r="27" spans="1:12" ht="24.95" customHeight="1">
      <c r="A27" s="94"/>
      <c r="B27" s="60"/>
    </row>
    <row r="28" spans="1:12" ht="24.95" customHeight="1">
      <c r="A28" s="94"/>
      <c r="B28" s="60"/>
    </row>
    <row r="29" spans="1:12" ht="24.95" customHeight="1">
      <c r="A29" s="94"/>
      <c r="B29" s="60"/>
    </row>
    <row r="30" spans="1:12" ht="24.95" customHeight="1">
      <c r="A30" s="94"/>
      <c r="B30" s="60"/>
    </row>
    <row r="31" spans="1:12" ht="24.95" customHeight="1">
      <c r="A31" s="94"/>
      <c r="B31" s="60"/>
    </row>
    <row r="32" spans="1:12" ht="24.9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sheetData>
  <sheetProtection algorithmName="SHA-512" hashValue="Wu2ijPlQCsB3DXOTdKQyr8g2KKMgFHsdjHW5Uox00iDLNNP0xP7PXzygcc/nFFjUSSamtJF2JkNk0ZXe6Q1caA==" saltValue="ZyEUxpyAPkItMFwKJzujwA==" spinCount="100000" sheet="1" objects="1" scenarios="1" formatColumns="0" formatRows="0" autoFilter="0"/>
  <mergeCells count="5">
    <mergeCell ref="C19:L19"/>
    <mergeCell ref="C7:I9"/>
    <mergeCell ref="C12:I16"/>
    <mergeCell ref="D6:I6"/>
    <mergeCell ref="D11:I11"/>
  </mergeCells>
  <hyperlinks>
    <hyperlink ref="E3" location="Perfil!C6" display="GRI 2-1" xr:uid="{5507C230-44A6-4838-9BA7-77C5FD322827}"/>
    <hyperlink ref="F3" location="Perfil!C11" display="GRI 2-6" xr:uid="{BF43E126-908A-4B1F-9A17-DD6954495A9A}"/>
  </hyperlinks>
  <pageMargins left="0.511811024" right="0.511811024" top="0.78740157499999996" bottom="0.78740157499999996" header="0.31496062000000002" footer="0.31496062000000002"/>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5CD4C-7390-4878-BBE5-9D427E302FC0}">
  <sheetPr>
    <tabColor rgb="FF00A0A8"/>
  </sheetPr>
  <dimension ref="A1:AT764"/>
  <sheetViews>
    <sheetView showGridLines="0" showRowColHeaders="0" workbookViewId="0">
      <pane xSplit="1" ySplit="2" topLeftCell="B3" activePane="bottomRight" state="frozen"/>
      <selection activeCell="C3" sqref="C3"/>
      <selection pane="topRight" activeCell="C3" sqref="C3"/>
      <selection pane="bottomLeft" activeCell="C3" sqref="C3"/>
      <selection pane="bottomRight"/>
    </sheetView>
  </sheetViews>
  <sheetFormatPr defaultColWidth="0" defaultRowHeight="0" customHeight="1" zeroHeight="1"/>
  <cols>
    <col min="1" max="1" width="33.7109375" style="96" customWidth="1"/>
    <col min="2" max="2" width="3.7109375" style="61" customWidth="1"/>
    <col min="3" max="9" width="20.85546875" style="62" customWidth="1"/>
    <col min="10" max="12" width="14.140625" style="62" customWidth="1"/>
    <col min="13" max="13" width="6.28515625" style="62" customWidth="1"/>
    <col min="14" max="21" width="14.140625" style="62" hidden="1" customWidth="1"/>
    <col min="22" max="23" width="30" style="62" hidden="1" customWidth="1"/>
    <col min="24" max="33" width="18.140625" style="62" hidden="1" customWidth="1"/>
    <col min="34" max="16384" width="0" style="62" hidden="1"/>
  </cols>
  <sheetData>
    <row r="1" spans="1:46" ht="24.95" customHeight="1">
      <c r="A1" s="94"/>
      <c r="B1" s="58"/>
      <c r="C1" s="58"/>
      <c r="D1" s="58"/>
      <c r="E1" s="59"/>
      <c r="F1" s="60"/>
      <c r="G1" s="60"/>
      <c r="H1" s="60"/>
      <c r="I1" s="60"/>
      <c r="M1" s="95"/>
      <c r="O1" s="63"/>
      <c r="P1" s="63"/>
      <c r="Q1" s="63"/>
      <c r="R1" s="63"/>
      <c r="S1" s="63"/>
      <c r="T1" s="63"/>
      <c r="U1" s="64"/>
      <c r="V1" s="65"/>
      <c r="W1" s="65"/>
      <c r="X1" s="65"/>
      <c r="Y1" s="65"/>
      <c r="Z1" s="66"/>
      <c r="AA1" s="65"/>
      <c r="AB1" s="65"/>
      <c r="AC1" s="65"/>
      <c r="AD1" s="65"/>
      <c r="AE1" s="65"/>
      <c r="AF1" s="65"/>
      <c r="AG1" s="65"/>
      <c r="AH1" s="65"/>
      <c r="AI1" s="65"/>
      <c r="AJ1" s="65"/>
      <c r="AK1" s="65"/>
      <c r="AL1" s="65"/>
      <c r="AM1" s="65"/>
      <c r="AN1" s="65"/>
      <c r="AO1" s="66"/>
      <c r="AP1" s="65"/>
      <c r="AQ1" s="65"/>
      <c r="AR1" s="65"/>
      <c r="AS1" s="65"/>
    </row>
    <row r="2" spans="1:46" ht="24.95" customHeight="1">
      <c r="B2" s="60"/>
      <c r="E2" s="65"/>
      <c r="F2" s="65"/>
      <c r="M2" s="95"/>
      <c r="O2" s="63"/>
      <c r="P2" s="63"/>
      <c r="Q2" s="63"/>
      <c r="R2" s="63"/>
      <c r="S2" s="63"/>
      <c r="T2" s="63"/>
      <c r="U2" s="64"/>
      <c r="V2" s="65"/>
      <c r="W2" s="65"/>
      <c r="X2" s="65"/>
      <c r="Y2" s="65"/>
      <c r="Z2" s="66"/>
      <c r="AA2" s="65"/>
      <c r="AB2" s="65"/>
      <c r="AC2" s="65"/>
      <c r="AD2" s="65"/>
      <c r="AE2" s="65"/>
      <c r="AF2" s="65"/>
      <c r="AG2" s="65"/>
      <c r="AH2" s="65"/>
      <c r="AI2" s="65"/>
      <c r="AJ2" s="65"/>
      <c r="AK2" s="65"/>
      <c r="AL2" s="65"/>
      <c r="AM2" s="65"/>
      <c r="AN2" s="65"/>
      <c r="AO2" s="66"/>
      <c r="AP2" s="65"/>
      <c r="AQ2" s="65"/>
      <c r="AR2" s="65"/>
      <c r="AS2" s="65"/>
    </row>
    <row r="3" spans="1:46" ht="24.95" customHeight="1">
      <c r="B3" s="60"/>
      <c r="C3" s="236" t="s">
        <v>505</v>
      </c>
      <c r="D3" s="97"/>
      <c r="E3" s="234" t="s">
        <v>465</v>
      </c>
      <c r="F3" s="235" t="s">
        <v>730</v>
      </c>
      <c r="M3" s="95"/>
      <c r="O3" s="63"/>
      <c r="P3" s="63"/>
      <c r="Q3" s="63"/>
      <c r="R3" s="63"/>
      <c r="S3" s="63"/>
      <c r="T3" s="63"/>
      <c r="U3" s="64"/>
      <c r="V3" s="65"/>
      <c r="W3" s="65"/>
      <c r="X3" s="65"/>
      <c r="Y3" s="65"/>
      <c r="Z3" s="66"/>
      <c r="AA3" s="65"/>
      <c r="AB3" s="65"/>
      <c r="AC3" s="65"/>
      <c r="AD3" s="65"/>
      <c r="AE3" s="65"/>
      <c r="AF3" s="65"/>
      <c r="AG3" s="65"/>
      <c r="AH3" s="65"/>
      <c r="AI3" s="65"/>
      <c r="AJ3" s="65"/>
      <c r="AK3" s="65"/>
      <c r="AL3" s="65"/>
      <c r="AM3" s="65"/>
      <c r="AN3" s="65"/>
      <c r="AO3" s="66"/>
      <c r="AP3" s="65"/>
      <c r="AQ3" s="65"/>
      <c r="AR3" s="65"/>
      <c r="AS3" s="65"/>
    </row>
    <row r="4" spans="1:46" ht="24.95" customHeight="1">
      <c r="B4" s="60"/>
      <c r="C4" s="118" t="s">
        <v>716</v>
      </c>
      <c r="E4" s="133"/>
      <c r="F4" s="133"/>
      <c r="M4" s="95"/>
      <c r="O4" s="63"/>
      <c r="P4" s="63"/>
      <c r="Q4" s="63"/>
      <c r="R4" s="63"/>
      <c r="S4" s="63"/>
      <c r="T4" s="63"/>
      <c r="U4" s="64"/>
      <c r="V4" s="65"/>
      <c r="W4" s="65"/>
      <c r="X4" s="65"/>
      <c r="Y4" s="65"/>
      <c r="Z4" s="66"/>
      <c r="AA4" s="65"/>
      <c r="AB4" s="65"/>
      <c r="AC4" s="65"/>
      <c r="AD4" s="65"/>
      <c r="AE4" s="65"/>
      <c r="AF4" s="65"/>
      <c r="AG4" s="65"/>
      <c r="AH4" s="65"/>
      <c r="AI4" s="65"/>
      <c r="AJ4" s="65"/>
      <c r="AK4" s="65"/>
      <c r="AL4" s="65"/>
      <c r="AM4" s="65"/>
      <c r="AN4" s="65"/>
      <c r="AO4" s="66"/>
      <c r="AP4" s="65"/>
      <c r="AQ4" s="65"/>
      <c r="AR4" s="65"/>
      <c r="AS4" s="65"/>
    </row>
    <row r="5" spans="1:46" ht="24.95" customHeight="1">
      <c r="B5" s="60"/>
      <c r="M5" s="95"/>
      <c r="O5" s="63"/>
      <c r="P5" s="63"/>
      <c r="Q5" s="63"/>
      <c r="R5" s="63"/>
      <c r="S5" s="63"/>
      <c r="T5" s="63"/>
      <c r="U5" s="64"/>
      <c r="V5" s="65"/>
      <c r="W5" s="65"/>
      <c r="X5" s="65"/>
      <c r="Y5" s="65"/>
      <c r="Z5" s="66"/>
      <c r="AA5" s="65"/>
      <c r="AB5" s="65"/>
      <c r="AC5" s="65"/>
      <c r="AD5" s="65"/>
      <c r="AE5" s="65"/>
      <c r="AF5" s="65"/>
      <c r="AG5" s="65"/>
      <c r="AH5" s="65"/>
      <c r="AI5" s="65"/>
      <c r="AJ5" s="65"/>
      <c r="AK5" s="65"/>
      <c r="AL5" s="65"/>
      <c r="AM5" s="65"/>
      <c r="AN5" s="65"/>
      <c r="AO5" s="66"/>
      <c r="AP5" s="65"/>
      <c r="AQ5" s="65"/>
      <c r="AR5" s="65"/>
      <c r="AS5" s="65"/>
    </row>
    <row r="6" spans="1:46" ht="24.95" customHeight="1">
      <c r="A6" s="94"/>
      <c r="B6" s="60"/>
      <c r="C6" s="119" t="s">
        <v>465</v>
      </c>
      <c r="D6" s="722" t="s">
        <v>720</v>
      </c>
      <c r="E6" s="723"/>
      <c r="F6" s="723"/>
      <c r="G6" s="723"/>
      <c r="H6" s="723"/>
      <c r="I6" s="724"/>
      <c r="M6" s="121"/>
      <c r="N6" s="68"/>
      <c r="O6" s="69"/>
      <c r="P6" s="69"/>
      <c r="Q6" s="69"/>
      <c r="R6" s="69"/>
      <c r="S6" s="69"/>
      <c r="T6" s="69"/>
      <c r="U6" s="70"/>
      <c r="V6" s="71"/>
      <c r="W6" s="71"/>
      <c r="X6" s="71"/>
      <c r="Y6" s="71"/>
      <c r="Z6" s="72"/>
      <c r="AA6" s="71"/>
      <c r="AB6" s="71"/>
      <c r="AC6" s="71"/>
      <c r="AD6" s="71"/>
      <c r="AE6" s="71"/>
      <c r="AF6" s="71"/>
      <c r="AG6" s="71"/>
      <c r="AH6" s="71"/>
      <c r="AI6" s="71"/>
      <c r="AJ6" s="71"/>
      <c r="AK6" s="71"/>
      <c r="AL6" s="71"/>
      <c r="AM6" s="71"/>
      <c r="AN6" s="71"/>
      <c r="AO6" s="66"/>
      <c r="AP6" s="65"/>
      <c r="AQ6" s="65"/>
      <c r="AR6" s="65"/>
      <c r="AS6" s="65"/>
    </row>
    <row r="7" spans="1:46" ht="24.95" customHeight="1">
      <c r="A7" s="94"/>
      <c r="B7" s="60"/>
      <c r="C7" s="725" t="s">
        <v>721</v>
      </c>
      <c r="D7" s="726"/>
      <c r="E7" s="726"/>
      <c r="F7" s="726"/>
      <c r="G7" s="726"/>
      <c r="H7" s="726"/>
      <c r="I7" s="726"/>
      <c r="J7" s="129"/>
      <c r="K7" s="129"/>
      <c r="L7" s="129"/>
      <c r="M7" s="122"/>
      <c r="N7" s="68"/>
      <c r="O7" s="69"/>
      <c r="P7" s="69"/>
      <c r="Q7" s="69"/>
      <c r="R7" s="69"/>
      <c r="S7" s="69"/>
      <c r="T7" s="69"/>
      <c r="U7" s="70"/>
      <c r="V7" s="71"/>
      <c r="W7" s="71"/>
      <c r="X7" s="71"/>
      <c r="Y7" s="71"/>
      <c r="Z7" s="72"/>
      <c r="AA7" s="71"/>
      <c r="AB7" s="71"/>
      <c r="AC7" s="71"/>
      <c r="AD7" s="71"/>
      <c r="AE7" s="71"/>
      <c r="AF7" s="71"/>
      <c r="AG7" s="71"/>
      <c r="AH7" s="71"/>
      <c r="AI7" s="71"/>
      <c r="AJ7" s="71"/>
      <c r="AK7" s="71"/>
      <c r="AL7" s="71"/>
      <c r="AM7" s="71"/>
      <c r="AN7" s="71"/>
      <c r="AO7" s="66"/>
      <c r="AP7" s="65"/>
      <c r="AQ7" s="65"/>
      <c r="AR7" s="65"/>
      <c r="AS7" s="65"/>
      <c r="AT7" s="61"/>
    </row>
    <row r="8" spans="1:46" ht="24.95" customHeight="1">
      <c r="A8" s="98"/>
      <c r="B8" s="76"/>
      <c r="C8" s="727"/>
      <c r="D8" s="728"/>
      <c r="E8" s="728"/>
      <c r="F8" s="728"/>
      <c r="G8" s="728"/>
      <c r="H8" s="728"/>
      <c r="I8" s="728"/>
      <c r="J8" s="126"/>
      <c r="K8" s="126"/>
      <c r="L8" s="126"/>
      <c r="M8" s="122"/>
      <c r="N8" s="68"/>
      <c r="O8" s="69"/>
      <c r="P8" s="69"/>
      <c r="Q8" s="69"/>
      <c r="R8" s="69"/>
      <c r="S8" s="69"/>
      <c r="T8" s="69"/>
      <c r="U8" s="70"/>
      <c r="V8" s="71"/>
      <c r="W8" s="71"/>
      <c r="X8" s="71"/>
      <c r="Y8" s="71"/>
      <c r="Z8" s="72"/>
      <c r="AA8" s="71"/>
      <c r="AB8" s="71"/>
      <c r="AC8" s="71"/>
      <c r="AD8" s="71"/>
      <c r="AE8" s="71"/>
      <c r="AF8" s="71"/>
      <c r="AG8" s="71"/>
      <c r="AH8" s="71"/>
      <c r="AI8" s="71"/>
      <c r="AJ8" s="71"/>
      <c r="AK8" s="71"/>
      <c r="AL8" s="71"/>
      <c r="AM8" s="71"/>
      <c r="AN8" s="71"/>
      <c r="AO8" s="66"/>
      <c r="AP8" s="65"/>
      <c r="AQ8" s="65"/>
      <c r="AR8" s="65"/>
      <c r="AS8" s="65"/>
      <c r="AT8" s="61"/>
    </row>
    <row r="9" spans="1:46" ht="24.95" customHeight="1">
      <c r="A9" s="98"/>
      <c r="B9" s="76"/>
      <c r="C9" s="727"/>
      <c r="D9" s="728"/>
      <c r="E9" s="728"/>
      <c r="F9" s="728"/>
      <c r="G9" s="728"/>
      <c r="H9" s="728"/>
      <c r="I9" s="728"/>
      <c r="J9" s="128"/>
      <c r="K9" s="128"/>
      <c r="L9" s="128"/>
      <c r="M9" s="122"/>
      <c r="N9" s="68"/>
      <c r="O9" s="69"/>
      <c r="P9" s="69"/>
      <c r="Q9" s="69"/>
      <c r="R9" s="69"/>
      <c r="S9" s="69"/>
      <c r="T9" s="69"/>
      <c r="U9" s="70"/>
      <c r="V9" s="71"/>
      <c r="W9" s="71"/>
      <c r="X9" s="71"/>
      <c r="Y9" s="71"/>
      <c r="Z9" s="72"/>
      <c r="AA9" s="71"/>
      <c r="AB9" s="71"/>
      <c r="AC9" s="71"/>
      <c r="AD9" s="71"/>
      <c r="AE9" s="71"/>
      <c r="AF9" s="71"/>
      <c r="AG9" s="71"/>
      <c r="AH9" s="71"/>
      <c r="AI9" s="71"/>
      <c r="AJ9" s="71"/>
      <c r="AK9" s="71"/>
      <c r="AL9" s="71"/>
      <c r="AM9" s="71"/>
      <c r="AN9" s="71"/>
      <c r="AO9" s="66"/>
      <c r="AP9" s="65"/>
      <c r="AQ9" s="65"/>
      <c r="AR9" s="65"/>
      <c r="AS9" s="65"/>
      <c r="AT9" s="61"/>
    </row>
    <row r="10" spans="1:46" ht="24.95" customHeight="1">
      <c r="A10" s="98"/>
      <c r="B10" s="76"/>
      <c r="C10" s="727"/>
      <c r="D10" s="728"/>
      <c r="E10" s="728"/>
      <c r="F10" s="728"/>
      <c r="G10" s="728"/>
      <c r="H10" s="728"/>
      <c r="I10" s="728"/>
      <c r="J10" s="128"/>
      <c r="K10" s="128"/>
      <c r="L10" s="128"/>
      <c r="M10" s="122"/>
      <c r="N10" s="68"/>
      <c r="O10" s="69"/>
      <c r="P10" s="69"/>
      <c r="Q10" s="69"/>
      <c r="R10" s="69"/>
      <c r="S10" s="69"/>
      <c r="T10" s="69"/>
      <c r="U10" s="70"/>
      <c r="V10" s="71"/>
      <c r="W10" s="71"/>
      <c r="X10" s="71"/>
      <c r="Y10" s="71"/>
      <c r="Z10" s="72"/>
      <c r="AA10" s="71"/>
      <c r="AB10" s="71"/>
      <c r="AC10" s="71"/>
      <c r="AD10" s="71"/>
      <c r="AE10" s="71"/>
      <c r="AF10" s="71"/>
      <c r="AG10" s="71"/>
      <c r="AH10" s="71"/>
      <c r="AI10" s="71"/>
      <c r="AJ10" s="71"/>
      <c r="AK10" s="71"/>
      <c r="AL10" s="71"/>
      <c r="AM10" s="71"/>
      <c r="AN10" s="71"/>
      <c r="AO10" s="66"/>
      <c r="AP10" s="65"/>
      <c r="AQ10" s="65"/>
      <c r="AR10" s="65"/>
      <c r="AS10" s="65"/>
      <c r="AT10" s="61"/>
    </row>
    <row r="11" spans="1:46" ht="24.95" customHeight="1">
      <c r="A11" s="94"/>
      <c r="B11" s="76"/>
      <c r="C11" s="727"/>
      <c r="D11" s="728"/>
      <c r="E11" s="728"/>
      <c r="F11" s="728"/>
      <c r="G11" s="728"/>
      <c r="H11" s="728"/>
      <c r="I11" s="728"/>
      <c r="J11" s="128"/>
      <c r="K11" s="128"/>
      <c r="L11" s="128"/>
      <c r="M11" s="68"/>
    </row>
    <row r="12" spans="1:46" ht="24.95" customHeight="1">
      <c r="A12" s="94"/>
      <c r="B12" s="76"/>
      <c r="C12" s="727"/>
      <c r="D12" s="728"/>
      <c r="E12" s="728"/>
      <c r="F12" s="728"/>
      <c r="G12" s="728"/>
      <c r="H12" s="728"/>
      <c r="I12" s="728"/>
      <c r="J12" s="128"/>
      <c r="K12" s="128"/>
      <c r="L12" s="128"/>
      <c r="M12" s="122"/>
      <c r="N12" s="68"/>
      <c r="O12" s="69"/>
      <c r="P12" s="69"/>
      <c r="Q12" s="69"/>
      <c r="R12" s="69"/>
      <c r="S12" s="69"/>
      <c r="T12" s="69"/>
      <c r="U12" s="70"/>
      <c r="V12" s="71"/>
      <c r="W12" s="71"/>
      <c r="X12" s="71"/>
      <c r="Y12" s="71"/>
      <c r="Z12" s="72"/>
      <c r="AA12" s="71"/>
      <c r="AB12" s="71"/>
      <c r="AC12" s="71"/>
      <c r="AD12" s="71"/>
      <c r="AE12" s="71"/>
      <c r="AF12" s="71"/>
      <c r="AG12" s="71"/>
      <c r="AH12" s="71"/>
      <c r="AI12" s="71"/>
      <c r="AJ12" s="71"/>
      <c r="AK12" s="71"/>
      <c r="AL12" s="71"/>
      <c r="AM12" s="71"/>
      <c r="AN12" s="71"/>
      <c r="AO12" s="66"/>
      <c r="AP12" s="65"/>
      <c r="AQ12" s="65"/>
      <c r="AR12" s="65"/>
      <c r="AS12" s="65"/>
    </row>
    <row r="13" spans="1:46" ht="24.95" customHeight="1">
      <c r="A13" s="94"/>
      <c r="B13" s="60"/>
      <c r="C13" s="727"/>
      <c r="D13" s="728"/>
      <c r="E13" s="728"/>
      <c r="F13" s="728"/>
      <c r="G13" s="728"/>
      <c r="H13" s="728"/>
      <c r="I13" s="728"/>
      <c r="J13" s="128"/>
      <c r="K13" s="128"/>
      <c r="L13" s="128"/>
      <c r="M13" s="68"/>
    </row>
    <row r="14" spans="1:46" ht="24.95" customHeight="1">
      <c r="A14" s="94"/>
      <c r="B14" s="76"/>
      <c r="C14" s="727"/>
      <c r="D14" s="728"/>
      <c r="E14" s="728"/>
      <c r="F14" s="728"/>
      <c r="G14" s="728"/>
      <c r="H14" s="728"/>
      <c r="I14" s="728"/>
      <c r="J14" s="128"/>
      <c r="K14" s="128"/>
      <c r="L14" s="128"/>
      <c r="M14" s="122"/>
      <c r="N14" s="68"/>
    </row>
    <row r="15" spans="1:46" ht="24.95" customHeight="1">
      <c r="A15" s="94"/>
      <c r="B15" s="76"/>
      <c r="C15" s="727"/>
      <c r="D15" s="728"/>
      <c r="E15" s="728"/>
      <c r="F15" s="728"/>
      <c r="G15" s="728"/>
      <c r="H15" s="728"/>
      <c r="I15" s="728"/>
      <c r="J15" s="128"/>
      <c r="K15" s="128"/>
      <c r="L15" s="128"/>
      <c r="M15" s="68"/>
    </row>
    <row r="16" spans="1:46" ht="24.95" customHeight="1">
      <c r="A16" s="94"/>
      <c r="B16" s="76"/>
      <c r="C16" s="727"/>
      <c r="D16" s="728"/>
      <c r="E16" s="728"/>
      <c r="F16" s="728"/>
      <c r="G16" s="728"/>
      <c r="H16" s="728"/>
      <c r="I16" s="728"/>
      <c r="J16" s="128"/>
      <c r="K16" s="128"/>
      <c r="L16" s="128"/>
      <c r="M16" s="122"/>
      <c r="N16" s="68"/>
    </row>
    <row r="17" spans="1:14" ht="24.95" customHeight="1">
      <c r="A17" s="94"/>
      <c r="B17" s="60"/>
      <c r="C17" s="727"/>
      <c r="D17" s="728"/>
      <c r="E17" s="728"/>
      <c r="F17" s="728"/>
      <c r="G17" s="728"/>
      <c r="H17" s="728"/>
      <c r="I17" s="728"/>
      <c r="J17" s="128"/>
      <c r="K17" s="128"/>
      <c r="L17" s="128"/>
      <c r="M17" s="68"/>
    </row>
    <row r="18" spans="1:14" ht="24.95" customHeight="1">
      <c r="A18" s="94"/>
      <c r="B18" s="76"/>
      <c r="C18" s="727"/>
      <c r="D18" s="728"/>
      <c r="E18" s="728"/>
      <c r="F18" s="728"/>
      <c r="G18" s="728"/>
      <c r="H18" s="728"/>
      <c r="I18" s="728"/>
      <c r="J18" s="128"/>
      <c r="K18" s="128"/>
      <c r="L18" s="128"/>
      <c r="M18" s="122"/>
      <c r="N18" s="68"/>
    </row>
    <row r="19" spans="1:14" ht="24.95" customHeight="1">
      <c r="A19" s="94"/>
      <c r="B19" s="76"/>
      <c r="C19" s="127"/>
      <c r="D19" s="128"/>
      <c r="E19" s="128"/>
      <c r="F19" s="128"/>
      <c r="G19" s="128"/>
      <c r="H19" s="128"/>
      <c r="I19" s="128"/>
      <c r="J19" s="128"/>
      <c r="K19" s="128"/>
      <c r="L19" s="128"/>
      <c r="M19" s="122"/>
      <c r="N19" s="68"/>
    </row>
    <row r="20" spans="1:14" ht="24.95" customHeight="1">
      <c r="A20" s="94"/>
      <c r="B20" s="76"/>
      <c r="C20" s="119" t="s">
        <v>723</v>
      </c>
      <c r="D20" s="722" t="s">
        <v>2</v>
      </c>
      <c r="E20" s="723"/>
      <c r="F20" s="723"/>
      <c r="G20" s="723"/>
      <c r="H20" s="723"/>
      <c r="I20" s="724"/>
      <c r="J20" s="128"/>
      <c r="K20" s="128"/>
      <c r="L20" s="128"/>
      <c r="M20" s="122"/>
      <c r="N20" s="68"/>
    </row>
    <row r="21" spans="1:14" ht="24.95" customHeight="1">
      <c r="A21" s="94"/>
      <c r="B21" s="76"/>
      <c r="C21" s="720" t="s">
        <v>722</v>
      </c>
      <c r="D21" s="721"/>
      <c r="E21" s="721"/>
      <c r="F21" s="721"/>
      <c r="G21" s="721"/>
      <c r="H21" s="721"/>
      <c r="I21" s="721"/>
      <c r="J21" s="128"/>
      <c r="K21" s="128"/>
      <c r="L21" s="128"/>
      <c r="M21" s="122"/>
      <c r="N21" s="68"/>
    </row>
    <row r="22" spans="1:14" ht="24.95" customHeight="1">
      <c r="A22" s="94"/>
      <c r="B22" s="76"/>
      <c r="C22" s="710"/>
      <c r="D22" s="711"/>
      <c r="E22" s="711"/>
      <c r="F22" s="711"/>
      <c r="G22" s="711"/>
      <c r="H22" s="711"/>
      <c r="I22" s="711"/>
      <c r="J22" s="128"/>
      <c r="K22" s="128"/>
      <c r="L22" s="128"/>
      <c r="M22" s="122"/>
      <c r="N22" s="68"/>
    </row>
    <row r="23" spans="1:14" ht="24.95" customHeight="1">
      <c r="A23" s="94"/>
      <c r="B23" s="76"/>
      <c r="C23" s="710"/>
      <c r="D23" s="711"/>
      <c r="E23" s="711"/>
      <c r="F23" s="711"/>
      <c r="G23" s="711"/>
      <c r="H23" s="711"/>
      <c r="I23" s="711"/>
      <c r="J23" s="129"/>
      <c r="K23" s="129"/>
      <c r="L23" s="129"/>
      <c r="M23" s="122"/>
      <c r="N23" s="68"/>
    </row>
    <row r="24" spans="1:14" ht="24.95" customHeight="1">
      <c r="A24" s="94"/>
      <c r="B24" s="76"/>
      <c r="C24" s="710"/>
      <c r="D24" s="711"/>
      <c r="E24" s="711"/>
      <c r="F24" s="711"/>
      <c r="G24" s="711"/>
      <c r="H24" s="711"/>
      <c r="I24" s="711"/>
      <c r="J24" s="126"/>
      <c r="K24" s="126"/>
      <c r="L24" s="126"/>
      <c r="M24" s="122"/>
      <c r="N24" s="68"/>
    </row>
    <row r="25" spans="1:14" ht="24.95" customHeight="1">
      <c r="A25" s="94"/>
      <c r="B25" s="76"/>
      <c r="C25" s="710"/>
      <c r="D25" s="711"/>
      <c r="E25" s="711"/>
      <c r="F25" s="711"/>
      <c r="G25" s="711"/>
      <c r="H25" s="711"/>
      <c r="I25" s="711"/>
      <c r="J25" s="128"/>
      <c r="K25" s="128"/>
      <c r="L25" s="128"/>
      <c r="M25" s="122"/>
      <c r="N25" s="68"/>
    </row>
    <row r="26" spans="1:14" ht="24.95" customHeight="1">
      <c r="A26" s="94"/>
      <c r="B26" s="76"/>
      <c r="C26" s="710"/>
      <c r="D26" s="711"/>
      <c r="E26" s="711"/>
      <c r="F26" s="711"/>
      <c r="G26" s="711"/>
      <c r="H26" s="711"/>
      <c r="I26" s="711"/>
      <c r="J26" s="128"/>
      <c r="K26" s="128"/>
      <c r="L26" s="128"/>
      <c r="M26" s="122"/>
      <c r="N26" s="68"/>
    </row>
    <row r="27" spans="1:14" ht="24.95" customHeight="1">
      <c r="A27" s="94"/>
      <c r="B27" s="76"/>
      <c r="C27" s="86"/>
      <c r="D27" s="87"/>
      <c r="E27" s="87"/>
      <c r="F27" s="87"/>
      <c r="G27" s="87"/>
      <c r="H27" s="87"/>
      <c r="I27" s="87"/>
      <c r="J27" s="128"/>
      <c r="K27" s="128"/>
      <c r="L27" s="128"/>
      <c r="M27" s="122"/>
      <c r="N27" s="68"/>
    </row>
    <row r="28" spans="1:14" ht="24.95" customHeight="1">
      <c r="A28" s="94"/>
      <c r="B28" s="76"/>
      <c r="C28" s="86"/>
      <c r="D28" s="87"/>
      <c r="E28" s="87"/>
      <c r="F28" s="87"/>
      <c r="G28" s="87"/>
      <c r="H28" s="87"/>
      <c r="I28" s="87"/>
      <c r="J28" s="128"/>
      <c r="K28" s="128"/>
      <c r="L28" s="128"/>
      <c r="M28" s="122"/>
      <c r="N28" s="68"/>
    </row>
    <row r="29" spans="1:14" ht="24.95" customHeight="1">
      <c r="A29" s="94"/>
      <c r="B29" s="76"/>
      <c r="C29" s="86"/>
      <c r="D29" s="87"/>
      <c r="E29" s="87"/>
      <c r="F29" s="87"/>
      <c r="G29" s="87"/>
      <c r="H29" s="87"/>
      <c r="I29" s="87"/>
      <c r="J29" s="128"/>
      <c r="K29" s="128"/>
      <c r="L29" s="128"/>
      <c r="M29" s="122"/>
      <c r="N29" s="68"/>
    </row>
    <row r="30" spans="1:14" ht="24.95" customHeight="1">
      <c r="A30" s="94"/>
      <c r="B30" s="76"/>
      <c r="C30" s="86"/>
      <c r="D30" s="87"/>
      <c r="E30" s="87"/>
      <c r="F30" s="87"/>
      <c r="G30" s="87"/>
      <c r="H30" s="87"/>
      <c r="I30" s="87"/>
      <c r="J30" s="131"/>
      <c r="K30" s="131"/>
      <c r="L30" s="131"/>
      <c r="M30" s="122"/>
      <c r="N30" s="68"/>
    </row>
    <row r="31" spans="1:14" ht="24.95" customHeight="1">
      <c r="A31" s="94"/>
      <c r="B31" s="76"/>
      <c r="C31" s="127"/>
      <c r="D31" s="128"/>
      <c r="E31" s="128"/>
      <c r="F31" s="128"/>
      <c r="G31" s="128"/>
      <c r="H31" s="128"/>
      <c r="I31" s="128"/>
      <c r="M31" s="122"/>
      <c r="N31" s="68"/>
    </row>
    <row r="32" spans="1:14" ht="24.95" customHeight="1">
      <c r="A32" s="94"/>
      <c r="B32" s="76"/>
      <c r="C32" s="127"/>
      <c r="D32" s="128"/>
      <c r="E32" s="128"/>
      <c r="F32" s="128"/>
      <c r="G32" s="128"/>
      <c r="H32" s="128"/>
      <c r="I32" s="128"/>
      <c r="M32" s="122"/>
      <c r="N32" s="68"/>
    </row>
    <row r="33" spans="1:14" ht="24.95" customHeight="1">
      <c r="A33" s="94"/>
      <c r="B33" s="76"/>
      <c r="C33" s="127"/>
      <c r="D33" s="128"/>
      <c r="E33" s="128"/>
      <c r="F33" s="128"/>
      <c r="G33" s="128"/>
      <c r="H33" s="128"/>
      <c r="I33" s="128"/>
      <c r="M33" s="122"/>
      <c r="N33" s="68"/>
    </row>
    <row r="34" spans="1:14" ht="24.95" customHeight="1">
      <c r="A34" s="94"/>
      <c r="B34" s="76"/>
      <c r="C34" s="127"/>
      <c r="D34" s="128"/>
      <c r="E34" s="128"/>
      <c r="F34" s="128"/>
      <c r="G34" s="128"/>
      <c r="H34" s="128"/>
      <c r="I34" s="128"/>
      <c r="J34" s="87"/>
      <c r="K34" s="87"/>
      <c r="L34" s="87"/>
      <c r="M34" s="122"/>
      <c r="N34" s="68"/>
    </row>
    <row r="35" spans="1:14" ht="24.95" hidden="1" customHeight="1">
      <c r="A35" s="94"/>
      <c r="B35" s="76"/>
      <c r="C35" s="127"/>
      <c r="D35" s="128"/>
      <c r="E35" s="128"/>
      <c r="F35" s="128"/>
      <c r="G35" s="128"/>
      <c r="H35" s="128"/>
      <c r="I35" s="128"/>
      <c r="J35" s="87"/>
      <c r="K35" s="87"/>
      <c r="L35" s="87"/>
      <c r="M35" s="122"/>
      <c r="N35" s="68"/>
    </row>
    <row r="36" spans="1:14" ht="24.95" hidden="1" customHeight="1">
      <c r="A36" s="94"/>
      <c r="B36" s="76"/>
      <c r="C36" s="127"/>
      <c r="D36" s="128"/>
      <c r="E36" s="128"/>
      <c r="F36" s="128"/>
      <c r="G36" s="128"/>
      <c r="H36" s="128"/>
      <c r="I36" s="128"/>
      <c r="J36" s="87"/>
      <c r="K36" s="87"/>
      <c r="L36" s="87"/>
      <c r="M36" s="122"/>
      <c r="N36" s="68"/>
    </row>
    <row r="37" spans="1:14" ht="24.95" hidden="1" customHeight="1">
      <c r="A37" s="94"/>
      <c r="B37" s="76"/>
      <c r="C37" s="127"/>
      <c r="D37" s="128"/>
      <c r="E37" s="128"/>
      <c r="F37" s="128"/>
      <c r="G37" s="128"/>
      <c r="H37" s="128"/>
      <c r="I37" s="128"/>
      <c r="J37" s="87"/>
      <c r="K37" s="87"/>
      <c r="L37" s="87"/>
      <c r="M37" s="68"/>
    </row>
    <row r="38" spans="1:14" ht="24.95" hidden="1" customHeight="1">
      <c r="A38" s="94"/>
      <c r="B38" s="76"/>
      <c r="C38" s="86"/>
      <c r="D38" s="87"/>
      <c r="E38" s="87"/>
      <c r="F38" s="87"/>
      <c r="G38" s="87"/>
      <c r="H38" s="87"/>
      <c r="I38" s="87"/>
      <c r="J38" s="87"/>
      <c r="K38" s="87"/>
      <c r="L38" s="87"/>
      <c r="M38" s="124"/>
    </row>
    <row r="39" spans="1:14" ht="24.95" hidden="1" customHeight="1">
      <c r="A39" s="94"/>
      <c r="B39" s="76"/>
      <c r="C39" s="86"/>
      <c r="D39" s="87"/>
      <c r="E39" s="87"/>
      <c r="F39" s="87"/>
      <c r="G39" s="87"/>
      <c r="H39" s="87"/>
      <c r="I39" s="87"/>
      <c r="J39" s="87"/>
      <c r="K39" s="87"/>
      <c r="L39" s="87"/>
      <c r="M39" s="124"/>
    </row>
    <row r="40" spans="1:14" ht="24.95" hidden="1" customHeight="1">
      <c r="A40" s="94"/>
      <c r="B40" s="76"/>
      <c r="C40" s="86"/>
      <c r="D40" s="87"/>
      <c r="E40" s="87"/>
      <c r="F40" s="87"/>
      <c r="G40" s="87"/>
      <c r="H40" s="87"/>
      <c r="I40" s="87"/>
      <c r="J40" s="87"/>
      <c r="K40" s="87"/>
      <c r="L40" s="87"/>
      <c r="M40" s="124"/>
    </row>
    <row r="41" spans="1:14" ht="24.95" hidden="1" customHeight="1">
      <c r="A41" s="94"/>
      <c r="B41" s="76"/>
      <c r="C41" s="86"/>
      <c r="D41" s="87"/>
      <c r="E41" s="87"/>
      <c r="F41" s="87"/>
      <c r="G41" s="87"/>
      <c r="H41" s="87"/>
      <c r="I41" s="87"/>
      <c r="J41" s="87"/>
      <c r="K41" s="87"/>
      <c r="L41" s="87"/>
      <c r="M41" s="124"/>
    </row>
    <row r="42" spans="1:14" ht="24.95" hidden="1" customHeight="1">
      <c r="A42" s="94"/>
      <c r="B42" s="76"/>
      <c r="C42" s="86"/>
      <c r="D42" s="87"/>
      <c r="E42" s="87"/>
      <c r="F42" s="87"/>
      <c r="G42" s="87"/>
      <c r="H42" s="87"/>
      <c r="I42" s="87"/>
      <c r="J42" s="87"/>
      <c r="K42" s="87"/>
      <c r="L42" s="87"/>
      <c r="M42" s="124"/>
    </row>
    <row r="43" spans="1:14" ht="24.95" hidden="1" customHeight="1">
      <c r="A43" s="94"/>
      <c r="B43" s="76"/>
      <c r="C43" s="86"/>
      <c r="D43" s="87"/>
      <c r="E43" s="87"/>
      <c r="F43" s="87"/>
      <c r="G43" s="87"/>
      <c r="H43" s="87"/>
      <c r="I43" s="87"/>
      <c r="J43" s="87"/>
      <c r="K43" s="87"/>
      <c r="L43" s="87"/>
      <c r="M43" s="124"/>
    </row>
    <row r="44" spans="1:14" ht="24.95" hidden="1" customHeight="1">
      <c r="A44" s="94"/>
      <c r="B44" s="76"/>
      <c r="C44" s="86"/>
      <c r="D44" s="87"/>
      <c r="E44" s="87"/>
      <c r="F44" s="87"/>
      <c r="G44" s="87"/>
      <c r="H44" s="87"/>
      <c r="I44" s="87"/>
      <c r="J44" s="87"/>
      <c r="K44" s="87"/>
      <c r="L44" s="87"/>
      <c r="M44" s="124"/>
    </row>
    <row r="45" spans="1:14" ht="24.95" hidden="1" customHeight="1">
      <c r="A45" s="94"/>
      <c r="B45" s="76"/>
      <c r="C45" s="86"/>
      <c r="D45" s="87"/>
      <c r="E45" s="87"/>
      <c r="F45" s="87"/>
      <c r="G45" s="87"/>
      <c r="H45" s="87"/>
      <c r="I45" s="87"/>
      <c r="J45" s="87"/>
      <c r="K45" s="87"/>
      <c r="L45" s="87"/>
      <c r="M45" s="124"/>
    </row>
    <row r="46" spans="1:14" ht="24.95" hidden="1" customHeight="1">
      <c r="A46" s="94"/>
      <c r="B46" s="76"/>
      <c r="C46" s="86"/>
      <c r="D46" s="87"/>
      <c r="E46" s="87"/>
      <c r="F46" s="87"/>
      <c r="G46" s="87"/>
      <c r="H46" s="87"/>
      <c r="I46" s="87"/>
      <c r="J46" s="87"/>
      <c r="K46" s="87"/>
      <c r="L46" s="87"/>
      <c r="M46" s="124"/>
    </row>
    <row r="47" spans="1:14" ht="24.95" hidden="1" customHeight="1">
      <c r="A47" s="94"/>
      <c r="B47" s="76"/>
      <c r="C47" s="86"/>
      <c r="D47" s="87"/>
      <c r="E47" s="87"/>
      <c r="F47" s="87"/>
      <c r="G47" s="87"/>
      <c r="H47" s="87"/>
      <c r="I47" s="87"/>
      <c r="J47" s="87"/>
      <c r="K47" s="87"/>
      <c r="L47" s="87"/>
      <c r="M47" s="122"/>
      <c r="N47" s="68"/>
    </row>
    <row r="48" spans="1:14" ht="24.95" hidden="1" customHeight="1">
      <c r="A48" s="94"/>
      <c r="B48" s="60"/>
      <c r="C48" s="86"/>
      <c r="D48" s="87"/>
      <c r="E48" s="87"/>
      <c r="F48" s="87"/>
      <c r="G48" s="87"/>
      <c r="H48" s="87"/>
      <c r="I48" s="87"/>
      <c r="J48" s="87"/>
      <c r="K48" s="87"/>
      <c r="L48" s="87"/>
      <c r="M48" s="68"/>
    </row>
    <row r="49" spans="1:14" ht="24.95" hidden="1" customHeight="1">
      <c r="A49" s="94"/>
      <c r="B49" s="76"/>
      <c r="C49" s="86"/>
      <c r="D49" s="87"/>
      <c r="E49" s="87"/>
      <c r="F49" s="87"/>
      <c r="G49" s="87"/>
      <c r="H49" s="87"/>
      <c r="I49" s="87"/>
      <c r="J49" s="87"/>
      <c r="K49" s="87"/>
      <c r="L49" s="87"/>
      <c r="M49" s="122"/>
      <c r="N49" s="68"/>
    </row>
    <row r="50" spans="1:14" ht="24.95" hidden="1" customHeight="1">
      <c r="A50" s="94"/>
      <c r="B50" s="76"/>
      <c r="C50" s="86"/>
      <c r="D50" s="87"/>
      <c r="E50" s="87"/>
      <c r="F50" s="87"/>
      <c r="G50" s="87"/>
      <c r="H50" s="87"/>
      <c r="I50" s="87"/>
      <c r="J50" s="87"/>
      <c r="K50" s="87"/>
      <c r="L50" s="87"/>
      <c r="M50" s="68"/>
    </row>
    <row r="51" spans="1:14" ht="24.95" hidden="1" customHeight="1"/>
    <row r="52" spans="1:14" ht="24.95" hidden="1" customHeight="1"/>
    <row r="53" spans="1:14" ht="24.95" hidden="1" customHeight="1"/>
    <row r="54" spans="1:14" ht="24.95" hidden="1" customHeight="1"/>
    <row r="55" spans="1:14" ht="24.95" hidden="1" customHeight="1"/>
    <row r="56" spans="1:14" ht="24.95" hidden="1" customHeight="1"/>
    <row r="57" spans="1:14" ht="24.95" hidden="1" customHeight="1"/>
    <row r="58" spans="1:14" ht="24.95" hidden="1" customHeight="1"/>
    <row r="59" spans="1:14" ht="24.95" hidden="1" customHeight="1"/>
    <row r="60" spans="1:14" ht="24.95" hidden="1" customHeight="1"/>
    <row r="61" spans="1:14" ht="24.95" hidden="1" customHeight="1"/>
    <row r="62" spans="1:14" ht="24.95" hidden="1" customHeight="1"/>
    <row r="63" spans="1:14" ht="24.95" hidden="1" customHeight="1"/>
    <row r="64" spans="1:14" ht="24.95" hidden="1" customHeight="1"/>
    <row r="65" ht="24.95" hidden="1" customHeight="1"/>
    <row r="66" ht="24.95" hidden="1" customHeight="1"/>
    <row r="67" ht="24.95" hidden="1" customHeight="1"/>
    <row r="68" ht="24.95" hidden="1" customHeight="1"/>
    <row r="69" ht="24.95" hidden="1" customHeight="1"/>
    <row r="70" ht="24.95" hidden="1" customHeight="1"/>
    <row r="71" ht="24.95" hidden="1" customHeight="1"/>
    <row r="72" ht="24.95" hidden="1" customHeight="1"/>
    <row r="73" ht="24.95" hidden="1" customHeight="1"/>
    <row r="74" ht="24.95" hidden="1" customHeight="1"/>
    <row r="75" ht="24.95" hidden="1" customHeight="1"/>
    <row r="76" ht="24.95" hidden="1" customHeight="1"/>
    <row r="77" ht="24.95" hidden="1" customHeight="1"/>
    <row r="78" ht="24.95" hidden="1" customHeight="1"/>
    <row r="79" ht="24.95" hidden="1" customHeight="1"/>
    <row r="80" ht="24.95" hidden="1" customHeight="1"/>
    <row r="81" ht="24.95" hidden="1" customHeight="1"/>
    <row r="82" ht="24.95" hidden="1" customHeight="1"/>
    <row r="83" ht="24.95" hidden="1" customHeight="1"/>
    <row r="84" ht="15.75" hidden="1" customHeight="1"/>
    <row r="85" ht="15.75" hidden="1" customHeight="1"/>
    <row r="86" ht="15.75" hidden="1" customHeight="1"/>
    <row r="87" ht="15.75" hidden="1" customHeight="1"/>
    <row r="88" ht="15.75" hidden="1" customHeight="1"/>
    <row r="89" ht="15.75" hidden="1" customHeight="1"/>
    <row r="90" ht="15.75" hidden="1" customHeight="1"/>
    <row r="91" ht="15.75" hidden="1" customHeight="1"/>
    <row r="92" ht="15.75" hidden="1" customHeight="1"/>
    <row r="93" ht="15.75" hidden="1" customHeight="1"/>
    <row r="94" ht="15.75" hidden="1" customHeight="1"/>
    <row r="95" ht="15.75" hidden="1" customHeight="1"/>
    <row r="96" ht="15.75" hidden="1" customHeight="1"/>
    <row r="97" ht="15.75" hidden="1" customHeight="1"/>
    <row r="98" ht="15.75" hidden="1" customHeight="1"/>
    <row r="99" ht="15.75" hidden="1" customHeight="1"/>
    <row r="100" ht="15.75" hidden="1" customHeight="1"/>
    <row r="101" ht="15.75" hidden="1" customHeight="1"/>
    <row r="102" ht="15.75" hidden="1" customHeight="1"/>
    <row r="103" ht="15.75" hidden="1" customHeight="1"/>
    <row r="104" ht="15.75" hidden="1" customHeight="1"/>
    <row r="105" ht="15.75" hidden="1" customHeight="1"/>
    <row r="106" ht="15.75" hidden="1" customHeight="1"/>
    <row r="107" ht="15.75" hidden="1" customHeight="1"/>
    <row r="108" ht="15.75" hidden="1" customHeight="1"/>
    <row r="109" ht="15.75" hidden="1" customHeight="1"/>
    <row r="110" ht="15.75" hidden="1" customHeight="1"/>
    <row r="111" ht="15.75" hidden="1" customHeight="1"/>
    <row r="112" ht="15.75" hidden="1" customHeight="1"/>
    <row r="113" ht="15.75" hidden="1" customHeight="1"/>
    <row r="114" ht="15.75" hidden="1" customHeight="1"/>
    <row r="115" ht="15.75" hidden="1" customHeight="1"/>
    <row r="116" ht="15.75" hidden="1" customHeight="1"/>
    <row r="117" ht="15.75" hidden="1" customHeight="1"/>
    <row r="118" ht="15.75" hidden="1" customHeight="1"/>
    <row r="119" ht="15.75" hidden="1" customHeight="1"/>
    <row r="120" ht="15.75" hidden="1" customHeight="1"/>
    <row r="121" ht="15.75" hidden="1" customHeight="1"/>
    <row r="122" ht="15.75" hidden="1" customHeight="1"/>
    <row r="123" ht="15.75" hidden="1" customHeight="1"/>
    <row r="124" ht="15.75" hidden="1" customHeight="1"/>
    <row r="125" ht="15.75" hidden="1" customHeight="1"/>
    <row r="126" ht="15.75" hidden="1" customHeight="1"/>
    <row r="127" ht="15.75" hidden="1" customHeight="1"/>
    <row r="128" ht="15.75" hidden="1" customHeight="1"/>
    <row r="129" ht="15.75" hidden="1" customHeight="1"/>
    <row r="130" ht="15.75" hidden="1" customHeight="1"/>
    <row r="131" ht="15.75" hidden="1" customHeight="1"/>
    <row r="132" ht="15.75" hidden="1" customHeight="1"/>
    <row r="133" ht="15.75" hidden="1" customHeight="1"/>
    <row r="134" ht="15.75" hidden="1" customHeight="1"/>
    <row r="135" ht="15.75" hidden="1" customHeight="1"/>
    <row r="136" ht="15.75" hidden="1" customHeight="1"/>
    <row r="137" ht="15.75" hidden="1" customHeight="1"/>
    <row r="138" ht="15.75" hidden="1" customHeight="1"/>
    <row r="139" ht="15.75" hidden="1" customHeight="1"/>
    <row r="140" ht="15.75" hidden="1" customHeight="1"/>
    <row r="141" ht="15.75" hidden="1" customHeight="1"/>
    <row r="142" ht="15.75" hidden="1" customHeight="1"/>
    <row r="143" ht="15.75" hidden="1" customHeight="1"/>
    <row r="144" ht="15.75" hidden="1" customHeight="1"/>
    <row r="145" ht="15.75" hidden="1" customHeight="1"/>
    <row r="146" ht="15.75" hidden="1" customHeight="1"/>
    <row r="147" ht="15.75" hidden="1" customHeight="1"/>
    <row r="148" ht="15.75" hidden="1" customHeight="1"/>
    <row r="149" ht="15.75" hidden="1" customHeight="1"/>
    <row r="150" ht="15.75" hidden="1" customHeight="1"/>
    <row r="151" ht="15.75" hidden="1" customHeight="1"/>
    <row r="152" ht="15.75" hidden="1" customHeight="1"/>
    <row r="153" ht="15.75" hidden="1" customHeight="1"/>
    <row r="154" ht="15.75" hidden="1" customHeight="1"/>
    <row r="155" ht="15.75" hidden="1" customHeight="1"/>
    <row r="156" ht="15.75" hidden="1" customHeight="1"/>
    <row r="157" ht="15.75" hidden="1" customHeight="1"/>
    <row r="158" ht="15.75" hidden="1" customHeight="1"/>
    <row r="159" ht="15.75" hidden="1" customHeight="1"/>
    <row r="160" ht="15.75" hidden="1" customHeight="1"/>
    <row r="161" ht="15.75" hidden="1" customHeight="1"/>
    <row r="162" ht="15.75" hidden="1" customHeight="1"/>
    <row r="163" ht="15.75" hidden="1" customHeight="1"/>
    <row r="164" ht="15.75" hidden="1" customHeight="1"/>
    <row r="165" ht="15.75" hidden="1" customHeight="1"/>
    <row r="166" ht="15.75" hidden="1" customHeight="1"/>
    <row r="167" ht="15.75" hidden="1" customHeight="1"/>
    <row r="168" ht="15.75" hidden="1" customHeight="1"/>
    <row r="169" ht="15.75" hidden="1" customHeight="1"/>
    <row r="170" ht="15.75" hidden="1" customHeight="1"/>
    <row r="171" ht="15.75" hidden="1" customHeight="1"/>
    <row r="172" ht="15.75" hidden="1" customHeight="1"/>
    <row r="173" ht="15.75" hidden="1" customHeight="1"/>
    <row r="174" ht="15.75" hidden="1" customHeight="1"/>
    <row r="175" ht="15.75" hidden="1" customHeight="1"/>
    <row r="176" ht="15.75" hidden="1" customHeight="1"/>
    <row r="177" ht="15.75" hidden="1" customHeight="1"/>
    <row r="178" ht="15.75" hidden="1" customHeight="1"/>
    <row r="179" ht="15.75" hidden="1" customHeight="1"/>
    <row r="180" ht="15.75" hidden="1" customHeight="1"/>
    <row r="181" ht="15.75" hidden="1" customHeight="1"/>
    <row r="182" ht="15.75" hidden="1" customHeight="1"/>
    <row r="183" ht="15.75" hidden="1" customHeight="1"/>
    <row r="184" ht="15.75" hidden="1" customHeight="1"/>
    <row r="185" ht="15.75" hidden="1" customHeight="1"/>
    <row r="186" ht="15.75" hidden="1" customHeight="1"/>
    <row r="187" ht="15.75" hidden="1" customHeight="1"/>
    <row r="188" ht="15.75" hidden="1" customHeight="1"/>
    <row r="189" ht="15.75" hidden="1" customHeight="1"/>
    <row r="190" ht="15.75" hidden="1" customHeight="1"/>
    <row r="191" ht="15.75" hidden="1" customHeight="1"/>
    <row r="192" ht="15.75" hidden="1" customHeight="1"/>
    <row r="193" ht="15.75" hidden="1" customHeight="1"/>
    <row r="194" ht="15.75" hidden="1" customHeight="1"/>
    <row r="195" ht="15.75" hidden="1" customHeight="1"/>
    <row r="196" ht="15.75" hidden="1" customHeight="1"/>
    <row r="197" ht="15.75" hidden="1" customHeight="1"/>
    <row r="198" ht="15.75" hidden="1" customHeight="1"/>
    <row r="199" ht="15.75" hidden="1" customHeight="1"/>
    <row r="200" ht="15.75" hidden="1" customHeight="1"/>
    <row r="201" ht="15.75" hidden="1" customHeight="1"/>
    <row r="202" ht="15.75" hidden="1" customHeight="1"/>
    <row r="203" ht="15.75" hidden="1" customHeight="1"/>
    <row r="204" ht="15.75" hidden="1" customHeight="1"/>
    <row r="205" ht="15.75" hidden="1" customHeight="1"/>
    <row r="206" ht="15.75" hidden="1" customHeight="1"/>
    <row r="207" ht="15.75" hidden="1" customHeight="1"/>
    <row r="208" ht="15.75" hidden="1" customHeight="1"/>
    <row r="209" ht="15.75" hidden="1" customHeight="1"/>
    <row r="210" ht="15.75" hidden="1" customHeight="1"/>
    <row r="211" ht="15.75" hidden="1" customHeight="1"/>
    <row r="212" ht="15.75" hidden="1" customHeight="1"/>
    <row r="213" ht="15.75" hidden="1" customHeight="1"/>
    <row r="214" ht="15.75" hidden="1" customHeight="1"/>
    <row r="215" ht="15.75" hidden="1" customHeight="1"/>
    <row r="216" ht="15.75" hidden="1" customHeight="1"/>
    <row r="217" ht="15.75" hidden="1" customHeight="1"/>
    <row r="218" ht="15.75" hidden="1" customHeight="1"/>
    <row r="219" ht="15.75" hidden="1" customHeight="1"/>
    <row r="220" ht="15.75" hidden="1" customHeight="1"/>
    <row r="221" ht="15.75" hidden="1" customHeight="1"/>
    <row r="222" ht="15.75" hidden="1" customHeight="1"/>
    <row r="223" ht="15.75" hidden="1" customHeight="1"/>
    <row r="224" ht="15.75" hidden="1" customHeight="1"/>
    <row r="225" ht="15.75" hidden="1" customHeight="1"/>
    <row r="226" ht="15.75" hidden="1" customHeight="1"/>
    <row r="227" ht="15.75" hidden="1" customHeight="1"/>
    <row r="228" ht="15.75" hidden="1" customHeight="1"/>
    <row r="229" ht="15.75" hidden="1" customHeight="1"/>
    <row r="230" ht="15.75" hidden="1" customHeight="1"/>
    <row r="231" ht="15.75" hidden="1" customHeight="1"/>
    <row r="232" ht="15.75" hidden="1" customHeight="1"/>
    <row r="233" ht="15.75" hidden="1" customHeight="1"/>
    <row r="234" ht="15.75" hidden="1" customHeight="1"/>
    <row r="235" ht="15.75" hidden="1" customHeight="1"/>
    <row r="236" ht="15.75" hidden="1" customHeight="1"/>
    <row r="237" ht="15.75" hidden="1" customHeight="1"/>
    <row r="238" ht="15.75" hidden="1" customHeight="1"/>
    <row r="239" ht="15.75" hidden="1" customHeight="1"/>
    <row r="240" ht="15.75" hidden="1" customHeight="1"/>
    <row r="241" ht="15.75" hidden="1" customHeight="1"/>
    <row r="242" ht="15.75" hidden="1" customHeight="1"/>
    <row r="243" ht="15.75" hidden="1" customHeight="1"/>
    <row r="244" ht="15.75" hidden="1" customHeight="1"/>
    <row r="245" ht="15.75" hidden="1" customHeight="1"/>
    <row r="246" ht="15.75" hidden="1" customHeight="1"/>
    <row r="247" ht="15.75" hidden="1" customHeight="1"/>
    <row r="248" ht="15.75" hidden="1" customHeight="1"/>
    <row r="249" ht="15.75" hidden="1" customHeight="1"/>
    <row r="250" ht="15.75" hidden="1" customHeight="1"/>
    <row r="251" ht="15.75" hidden="1" customHeight="1"/>
    <row r="252" ht="15.75" hidden="1" customHeight="1"/>
    <row r="253" ht="15.75" hidden="1" customHeight="1"/>
    <row r="254" ht="15.75" hidden="1" customHeight="1"/>
    <row r="255" ht="15.75" hidden="1" customHeight="1"/>
    <row r="256" ht="15.75" hidden="1" customHeight="1"/>
    <row r="257" ht="15.75" hidden="1" customHeight="1"/>
    <row r="258" ht="15.75" hidden="1" customHeight="1"/>
    <row r="259" ht="15.75" hidden="1" customHeight="1"/>
    <row r="260" ht="15.75" hidden="1" customHeight="1"/>
    <row r="261" ht="15.75" hidden="1" customHeight="1"/>
    <row r="262" ht="15.75" hidden="1" customHeight="1"/>
    <row r="263" ht="15.75" hidden="1" customHeight="1"/>
    <row r="264" ht="15.75" hidden="1" customHeight="1"/>
    <row r="265" ht="15.75" hidden="1" customHeight="1"/>
    <row r="266" ht="15.75" hidden="1" customHeight="1"/>
    <row r="267" ht="15.75" hidden="1" customHeight="1"/>
    <row r="268" ht="15.75" hidden="1" customHeight="1"/>
    <row r="269" ht="15.75" hidden="1" customHeight="1"/>
    <row r="270" ht="15.75" hidden="1" customHeight="1"/>
    <row r="271" ht="15.75" hidden="1" customHeight="1"/>
    <row r="272" ht="15.75" hidden="1" customHeight="1"/>
    <row r="273" ht="15.75" hidden="1" customHeight="1"/>
    <row r="274" ht="15.75" hidden="1" customHeight="1"/>
    <row r="275" ht="15.75" hidden="1" customHeight="1"/>
    <row r="276" ht="15.75" hidden="1" customHeight="1"/>
    <row r="277" ht="15.75" hidden="1" customHeight="1"/>
    <row r="278" ht="15.75" hidden="1" customHeight="1"/>
    <row r="279" ht="15.75" hidden="1" customHeight="1"/>
    <row r="280" ht="15.75" hidden="1" customHeight="1"/>
    <row r="281" ht="15.75" hidden="1" customHeight="1"/>
    <row r="282" ht="15.75" hidden="1" customHeight="1"/>
    <row r="283" ht="15.75" hidden="1" customHeight="1"/>
    <row r="284" ht="15.75" hidden="1" customHeight="1"/>
    <row r="285" ht="15.75" hidden="1" customHeight="1"/>
    <row r="286" ht="15.75" hidden="1" customHeight="1"/>
    <row r="287" ht="15.75" hidden="1" customHeight="1"/>
    <row r="288" ht="15.75" hidden="1" customHeight="1"/>
    <row r="289" ht="15.75" hidden="1" customHeight="1"/>
    <row r="290" ht="15.75" hidden="1" customHeight="1"/>
    <row r="291" ht="15.75" hidden="1" customHeight="1"/>
    <row r="292" ht="15.75" hidden="1" customHeight="1"/>
    <row r="293" ht="15.75" hidden="1" customHeight="1"/>
    <row r="294" ht="15.75" hidden="1" customHeight="1"/>
    <row r="295" ht="15.75" hidden="1" customHeight="1"/>
    <row r="296" ht="15.75" hidden="1" customHeight="1"/>
    <row r="297" ht="15.75" hidden="1" customHeight="1"/>
    <row r="298" ht="15.75" hidden="1" customHeight="1"/>
    <row r="299" ht="15.75" hidden="1" customHeight="1"/>
    <row r="300" ht="15.75" hidden="1" customHeight="1"/>
    <row r="301" ht="15.75" hidden="1" customHeight="1"/>
    <row r="302" ht="15.75" hidden="1" customHeight="1"/>
    <row r="303" ht="15.75" hidden="1" customHeight="1"/>
    <row r="304" ht="15.75" hidden="1" customHeight="1"/>
    <row r="305" ht="15.75" hidden="1" customHeight="1"/>
    <row r="306" ht="15.75" hidden="1" customHeight="1"/>
    <row r="307" ht="15.75" hidden="1" customHeight="1"/>
    <row r="308" ht="15.75" hidden="1" customHeight="1"/>
    <row r="309" ht="15.75" hidden="1" customHeight="1"/>
    <row r="310" ht="15.75" hidden="1" customHeight="1"/>
    <row r="311" ht="15.75" hidden="1" customHeight="1"/>
    <row r="312" ht="15.75" hidden="1" customHeight="1"/>
    <row r="313" ht="15.75" hidden="1" customHeight="1"/>
    <row r="314" ht="15.75" hidden="1" customHeight="1"/>
    <row r="315" ht="15.75" hidden="1" customHeight="1"/>
    <row r="316" ht="15.75" hidden="1" customHeight="1"/>
    <row r="317" ht="15.75" hidden="1" customHeight="1"/>
    <row r="318" ht="15.75" hidden="1" customHeight="1"/>
    <row r="319" ht="15.75" hidden="1" customHeight="1"/>
    <row r="320" ht="15.75" hidden="1" customHeight="1"/>
    <row r="321" ht="15.75" hidden="1" customHeight="1"/>
    <row r="322" ht="15.75" hidden="1" customHeight="1"/>
    <row r="323" ht="15.75" hidden="1" customHeight="1"/>
    <row r="324" ht="15.75" hidden="1" customHeight="1"/>
    <row r="325" ht="15.75" hidden="1" customHeight="1"/>
    <row r="326" ht="15.75" hidden="1" customHeight="1"/>
    <row r="327" ht="15.75" hidden="1" customHeight="1"/>
    <row r="328" ht="15.75" hidden="1" customHeight="1"/>
    <row r="329" ht="15.75" hidden="1" customHeight="1"/>
    <row r="330" ht="15.75" hidden="1" customHeight="1"/>
    <row r="331" ht="15.75" hidden="1" customHeight="1"/>
    <row r="332" ht="15.75" hidden="1" customHeight="1"/>
    <row r="333" ht="15.75" hidden="1" customHeight="1"/>
    <row r="334" ht="15.75" hidden="1" customHeight="1"/>
    <row r="335" ht="15.75" hidden="1" customHeight="1"/>
    <row r="336" ht="15.75" hidden="1" customHeight="1"/>
    <row r="337" ht="15.75" hidden="1" customHeight="1"/>
    <row r="338" ht="15.75" hidden="1" customHeight="1"/>
    <row r="339" ht="15.75" hidden="1" customHeight="1"/>
    <row r="340" ht="15.75" hidden="1" customHeight="1"/>
    <row r="341" ht="15.75" hidden="1" customHeight="1"/>
    <row r="342" ht="15.75" hidden="1" customHeight="1"/>
    <row r="343" ht="15.75" hidden="1" customHeight="1"/>
    <row r="344" ht="15.75" hidden="1" customHeight="1"/>
    <row r="345" ht="15.75" hidden="1" customHeight="1"/>
    <row r="346" ht="15.75" hidden="1" customHeight="1"/>
    <row r="347" ht="15.75" hidden="1" customHeight="1"/>
    <row r="348" ht="15.75" hidden="1" customHeight="1"/>
    <row r="349" ht="15.75" hidden="1" customHeight="1"/>
    <row r="350" ht="15.75" hidden="1" customHeight="1"/>
    <row r="351" ht="15.75" hidden="1" customHeight="1"/>
    <row r="352" ht="15.75" hidden="1" customHeight="1"/>
    <row r="353" ht="15.75" hidden="1" customHeight="1"/>
    <row r="354" ht="15.75" hidden="1" customHeight="1"/>
    <row r="355" ht="15.75" hidden="1" customHeight="1"/>
    <row r="356" ht="15.75" hidden="1" customHeight="1"/>
    <row r="357" ht="15.75" hidden="1" customHeight="1"/>
    <row r="358" ht="15.75" hidden="1" customHeight="1"/>
    <row r="359" ht="15.75" hidden="1" customHeight="1"/>
    <row r="360" ht="15.75" hidden="1" customHeight="1"/>
    <row r="361" ht="15.75" hidden="1" customHeight="1"/>
    <row r="362" ht="15.75" hidden="1" customHeight="1"/>
    <row r="363" ht="15.75" hidden="1" customHeight="1"/>
    <row r="364" ht="15.75" hidden="1" customHeight="1"/>
    <row r="365" ht="15.75" hidden="1" customHeight="1"/>
    <row r="366" ht="15.75" hidden="1" customHeight="1"/>
    <row r="367" ht="15.75" hidden="1" customHeight="1"/>
    <row r="368" ht="15.75" hidden="1" customHeight="1"/>
    <row r="369" ht="15.75" hidden="1" customHeight="1"/>
    <row r="370" ht="15.75" hidden="1" customHeight="1"/>
    <row r="371" ht="15.75" hidden="1" customHeight="1"/>
    <row r="372" ht="15.75" hidden="1" customHeight="1"/>
    <row r="373" ht="15.75" hidden="1" customHeight="1"/>
    <row r="374" ht="15.75" hidden="1" customHeight="1"/>
    <row r="375" ht="15.75" hidden="1" customHeight="1"/>
    <row r="376" ht="15.75" hidden="1" customHeight="1"/>
    <row r="377" ht="15.75" hidden="1" customHeight="1"/>
    <row r="378" ht="15.75" hidden="1" customHeight="1"/>
    <row r="379" ht="15.75" hidden="1" customHeight="1"/>
    <row r="380" ht="15.75" hidden="1" customHeight="1"/>
    <row r="381" ht="15.75" hidden="1" customHeight="1"/>
    <row r="382" ht="15.75" hidden="1" customHeight="1"/>
    <row r="383" ht="15.75" hidden="1" customHeight="1"/>
    <row r="384" ht="15.75" hidden="1" customHeight="1"/>
    <row r="385" ht="15.75" hidden="1" customHeight="1"/>
    <row r="386" ht="15.75" hidden="1" customHeight="1"/>
    <row r="387" ht="15.75" hidden="1" customHeight="1"/>
    <row r="388" ht="15.75" hidden="1" customHeight="1"/>
    <row r="389" ht="15.75" hidden="1" customHeight="1"/>
    <row r="390" ht="15.75" hidden="1" customHeight="1"/>
    <row r="391" ht="15.75" hidden="1" customHeight="1"/>
    <row r="392" ht="15.75" hidden="1" customHeight="1"/>
    <row r="393" ht="15.75" hidden="1" customHeight="1"/>
    <row r="394" ht="15.75" hidden="1" customHeight="1"/>
    <row r="395" ht="15.75" hidden="1" customHeight="1"/>
    <row r="396" ht="15.75" hidden="1" customHeight="1"/>
    <row r="397" ht="15.75" hidden="1" customHeight="1"/>
    <row r="398" ht="15.75" hidden="1" customHeight="1"/>
    <row r="399" ht="15.75" hidden="1" customHeight="1"/>
    <row r="400" ht="15.75" hidden="1" customHeight="1"/>
    <row r="401" ht="15.75" hidden="1" customHeight="1"/>
    <row r="402" ht="15.75" hidden="1" customHeight="1"/>
    <row r="403" ht="15.75" hidden="1" customHeight="1"/>
    <row r="404" ht="15.75" hidden="1" customHeight="1"/>
    <row r="405" ht="15.75" hidden="1" customHeight="1"/>
    <row r="406" ht="15.75" hidden="1" customHeight="1"/>
    <row r="407" ht="15.75" hidden="1" customHeight="1"/>
    <row r="408" ht="15.75" hidden="1" customHeight="1"/>
    <row r="409" ht="15.75" hidden="1" customHeight="1"/>
    <row r="410" ht="15.75" hidden="1" customHeight="1"/>
    <row r="411" ht="15.75" hidden="1" customHeight="1"/>
    <row r="412" ht="15.75" hidden="1" customHeight="1"/>
    <row r="413" ht="15.75" hidden="1" customHeight="1"/>
    <row r="414" ht="15.75" hidden="1" customHeight="1"/>
    <row r="415" ht="15.75" hidden="1" customHeight="1"/>
    <row r="416" ht="15.75" hidden="1" customHeight="1"/>
    <row r="417" ht="15.75" hidden="1" customHeight="1"/>
    <row r="418" ht="15.75" hidden="1" customHeight="1"/>
    <row r="419" ht="15.75" hidden="1" customHeight="1"/>
    <row r="420" ht="15.75" hidden="1" customHeight="1"/>
    <row r="421" ht="15.75" hidden="1" customHeight="1"/>
    <row r="422" ht="15.75" hidden="1" customHeight="1"/>
    <row r="423" ht="15.75" hidden="1" customHeight="1"/>
    <row r="424" ht="15.75" hidden="1" customHeight="1"/>
    <row r="425" ht="15.75" hidden="1" customHeight="1"/>
    <row r="426" ht="15.75" hidden="1" customHeight="1"/>
    <row r="427" ht="15.75" hidden="1" customHeight="1"/>
    <row r="428" ht="15.75" hidden="1" customHeight="1"/>
    <row r="429" ht="15.75" hidden="1" customHeight="1"/>
    <row r="430" ht="15.75" hidden="1" customHeight="1"/>
    <row r="431" ht="15.75" hidden="1" customHeight="1"/>
    <row r="432" ht="15.75" hidden="1" customHeight="1"/>
    <row r="433" ht="15.75" hidden="1" customHeight="1"/>
    <row r="434" ht="15.75" hidden="1" customHeight="1"/>
    <row r="435" ht="15.75" hidden="1" customHeight="1"/>
    <row r="436" ht="15.75" hidden="1" customHeight="1"/>
    <row r="437" ht="15.75" hidden="1" customHeight="1"/>
    <row r="438" ht="15.75" hidden="1" customHeight="1"/>
    <row r="439" ht="15.75" hidden="1" customHeight="1"/>
    <row r="440" ht="15.75" hidden="1" customHeight="1"/>
    <row r="441" ht="15.75" hidden="1" customHeight="1"/>
    <row r="442" ht="15.75" hidden="1" customHeight="1"/>
    <row r="443" ht="15.75" hidden="1" customHeight="1"/>
    <row r="444" ht="15.75" hidden="1" customHeight="1"/>
    <row r="445" ht="15.75" hidden="1" customHeight="1"/>
    <row r="446" ht="15.75" hidden="1" customHeight="1"/>
    <row r="447" ht="15.75" hidden="1" customHeight="1"/>
    <row r="448" ht="15.75" hidden="1" customHeight="1"/>
    <row r="449" ht="15.75" hidden="1" customHeight="1"/>
    <row r="450" ht="15.75" hidden="1" customHeight="1"/>
    <row r="451" ht="15.75" hidden="1" customHeight="1"/>
    <row r="452" ht="15.75" hidden="1" customHeight="1"/>
    <row r="453" ht="15.75" hidden="1" customHeight="1"/>
    <row r="454" ht="15.75" hidden="1" customHeight="1"/>
    <row r="455" ht="15.75" hidden="1" customHeight="1"/>
    <row r="456" ht="15.75" hidden="1" customHeight="1"/>
    <row r="457" ht="15.75" hidden="1" customHeight="1"/>
    <row r="458" ht="15.75" hidden="1" customHeight="1"/>
    <row r="459" ht="15.75" hidden="1" customHeight="1"/>
    <row r="460" ht="15.75" hidden="1" customHeight="1"/>
    <row r="461" ht="15.75" hidden="1" customHeight="1"/>
    <row r="462" ht="15.75" hidden="1" customHeight="1"/>
    <row r="463" ht="15.75" hidden="1" customHeight="1"/>
    <row r="464" ht="15.75" hidden="1" customHeight="1"/>
    <row r="465" ht="15.75" hidden="1" customHeight="1"/>
    <row r="466" ht="15.75" hidden="1" customHeight="1"/>
    <row r="467" ht="15.75" hidden="1" customHeight="1"/>
    <row r="468" ht="15.75" hidden="1" customHeight="1"/>
    <row r="469" ht="15.75" hidden="1" customHeight="1"/>
    <row r="470" ht="15.75" hidden="1" customHeight="1"/>
    <row r="471" ht="15.75" hidden="1" customHeight="1"/>
    <row r="472" ht="15.75" hidden="1" customHeight="1"/>
    <row r="473" ht="15.75" hidden="1" customHeight="1"/>
    <row r="474" ht="15.75" hidden="1" customHeight="1"/>
    <row r="475" ht="15.75" hidden="1" customHeight="1"/>
    <row r="476" ht="15.75" hidden="1" customHeight="1"/>
    <row r="477" ht="15.75" hidden="1" customHeight="1"/>
    <row r="478" ht="15.75" hidden="1" customHeight="1"/>
    <row r="479" ht="15.75" hidden="1" customHeight="1"/>
    <row r="480" ht="15.75" hidden="1" customHeight="1"/>
    <row r="481" ht="15.75" hidden="1" customHeight="1"/>
    <row r="482" ht="15.75" hidden="1" customHeight="1"/>
    <row r="483" ht="15.75" hidden="1" customHeight="1"/>
    <row r="484" ht="15.75" hidden="1" customHeight="1"/>
    <row r="485" ht="15.75" hidden="1" customHeight="1"/>
    <row r="486" ht="15.75" hidden="1" customHeight="1"/>
    <row r="487" ht="15.75" hidden="1" customHeight="1"/>
    <row r="488" ht="15.75" hidden="1" customHeight="1"/>
    <row r="489" ht="15.75" hidden="1" customHeight="1"/>
    <row r="490" ht="15.75" hidden="1" customHeight="1"/>
    <row r="491" ht="15.75" hidden="1" customHeight="1"/>
    <row r="492" ht="15.75" hidden="1" customHeight="1"/>
    <row r="493" ht="15.75" hidden="1" customHeight="1"/>
    <row r="494" ht="15.75" hidden="1" customHeight="1"/>
    <row r="495" ht="15.75" hidden="1" customHeight="1"/>
    <row r="496" ht="15.75" hidden="1" customHeight="1"/>
    <row r="497" ht="15.75" hidden="1" customHeight="1"/>
    <row r="498" ht="15.75" hidden="1" customHeight="1"/>
    <row r="499" ht="15.75" hidden="1" customHeight="1"/>
    <row r="500" ht="15.75" hidden="1" customHeight="1"/>
    <row r="501" ht="15.75" hidden="1" customHeight="1"/>
    <row r="502" ht="15.75" hidden="1" customHeight="1"/>
    <row r="503" ht="15.75" hidden="1" customHeight="1"/>
    <row r="504" ht="15.75" hidden="1" customHeight="1"/>
    <row r="505" ht="15.75" hidden="1" customHeight="1"/>
    <row r="506" ht="15.75" hidden="1" customHeight="1"/>
    <row r="507" ht="15.75" hidden="1" customHeight="1"/>
    <row r="508" ht="15.75" hidden="1" customHeight="1"/>
    <row r="509" ht="15.75" hidden="1" customHeight="1"/>
    <row r="510" ht="15.75" hidden="1" customHeight="1"/>
    <row r="511" ht="15.75" hidden="1" customHeight="1"/>
    <row r="512" ht="15.75" hidden="1" customHeight="1"/>
    <row r="513" ht="15.75" hidden="1" customHeight="1"/>
    <row r="514" ht="15.75" hidden="1" customHeight="1"/>
    <row r="515" ht="15.75" hidden="1" customHeight="1"/>
    <row r="516" ht="15.75" hidden="1" customHeight="1"/>
    <row r="517" ht="15.75" hidden="1" customHeight="1"/>
    <row r="518" ht="15.75" hidden="1" customHeight="1"/>
    <row r="519" ht="15.75" hidden="1" customHeight="1"/>
    <row r="520" ht="15.75" hidden="1" customHeight="1"/>
    <row r="521" ht="15.75" hidden="1" customHeight="1"/>
    <row r="522" ht="15.75" hidden="1" customHeight="1"/>
    <row r="523" ht="15.75" hidden="1" customHeight="1"/>
    <row r="524" ht="15.75" hidden="1" customHeight="1"/>
    <row r="525" ht="15.75" hidden="1" customHeight="1"/>
    <row r="526" ht="15.75" hidden="1" customHeight="1"/>
    <row r="527" ht="15.75" hidden="1" customHeight="1"/>
    <row r="528" ht="15.75" hidden="1" customHeight="1"/>
    <row r="529" ht="15.75" hidden="1" customHeight="1"/>
    <row r="530" ht="15.75" hidden="1" customHeight="1"/>
    <row r="531" ht="15.75" hidden="1" customHeight="1"/>
    <row r="532" ht="15.75" hidden="1" customHeight="1"/>
    <row r="533" ht="15.75" hidden="1" customHeight="1"/>
    <row r="534" ht="15.75" hidden="1" customHeight="1"/>
    <row r="535" ht="15.75" hidden="1" customHeight="1"/>
    <row r="536" ht="15.75" hidden="1" customHeight="1"/>
    <row r="537" ht="15.75" hidden="1" customHeight="1"/>
    <row r="538" ht="15.75" hidden="1" customHeight="1"/>
    <row r="539" ht="15.75" hidden="1" customHeight="1"/>
    <row r="540" ht="15.75" hidden="1" customHeight="1"/>
    <row r="541" ht="15.75" hidden="1" customHeight="1"/>
    <row r="542" ht="15.75" hidden="1" customHeight="1"/>
    <row r="543" ht="15.75" hidden="1" customHeight="1"/>
    <row r="544" ht="15.75" hidden="1" customHeight="1"/>
    <row r="545" ht="15.75" hidden="1" customHeight="1"/>
    <row r="546" ht="15.75" hidden="1" customHeight="1"/>
    <row r="547" ht="15.75" hidden="1" customHeight="1"/>
    <row r="548" ht="15.75" hidden="1" customHeight="1"/>
    <row r="549" ht="15.75" hidden="1" customHeight="1"/>
    <row r="550" ht="15.75" hidden="1" customHeight="1"/>
    <row r="551" ht="15.75" hidden="1" customHeight="1"/>
    <row r="552" ht="15.75" hidden="1" customHeight="1"/>
    <row r="553" ht="15.75" hidden="1" customHeight="1"/>
    <row r="554" ht="15.75" hidden="1" customHeight="1"/>
    <row r="555" ht="15.75" hidden="1" customHeight="1"/>
    <row r="556" ht="15.75" hidden="1" customHeight="1"/>
    <row r="557" ht="15.75" hidden="1" customHeight="1"/>
    <row r="558" ht="15.75" hidden="1" customHeight="1"/>
    <row r="559" ht="15.75" hidden="1" customHeight="1"/>
    <row r="560" ht="15.75" hidden="1" customHeight="1"/>
    <row r="561" ht="15.75" hidden="1" customHeight="1"/>
    <row r="562" ht="15.75" hidden="1" customHeight="1"/>
    <row r="563" ht="15.75" hidden="1" customHeight="1"/>
    <row r="564" ht="15.75" hidden="1" customHeight="1"/>
    <row r="565" ht="15.75" hidden="1" customHeight="1"/>
    <row r="566" ht="15.75" hidden="1" customHeight="1"/>
    <row r="567" ht="15.75" hidden="1" customHeight="1"/>
    <row r="568" ht="15.75" hidden="1" customHeight="1"/>
    <row r="569" ht="15.75" hidden="1" customHeight="1"/>
    <row r="570" ht="15.75" hidden="1" customHeight="1"/>
    <row r="571" ht="15.75" hidden="1" customHeight="1"/>
    <row r="572" ht="15.75" hidden="1" customHeight="1"/>
    <row r="573" ht="15.75" hidden="1" customHeight="1"/>
    <row r="574" ht="15.75" hidden="1" customHeight="1"/>
    <row r="575" ht="15.75" hidden="1" customHeight="1"/>
    <row r="576" ht="15.75" hidden="1" customHeight="1"/>
    <row r="577" ht="15.75" hidden="1" customHeight="1"/>
    <row r="578" ht="15.75" hidden="1" customHeight="1"/>
    <row r="579" ht="15.75" hidden="1" customHeight="1"/>
    <row r="580" ht="15.75" hidden="1" customHeight="1"/>
    <row r="581" ht="15.75" hidden="1" customHeight="1"/>
    <row r="582" ht="15.75" hidden="1" customHeight="1"/>
    <row r="583" ht="15.75" hidden="1" customHeight="1"/>
    <row r="584" ht="15.75" hidden="1" customHeight="1"/>
    <row r="585" ht="15.75" hidden="1" customHeight="1"/>
    <row r="586" ht="15.75" hidden="1" customHeight="1"/>
    <row r="587" ht="15.75" hidden="1" customHeight="1"/>
    <row r="588" ht="15.75" hidden="1" customHeight="1"/>
    <row r="589" ht="15.75" hidden="1" customHeight="1"/>
    <row r="590" ht="15.75" hidden="1" customHeight="1"/>
    <row r="591" ht="15.75" hidden="1" customHeight="1"/>
    <row r="592" ht="15.75" hidden="1" customHeight="1"/>
    <row r="593" ht="15.75" hidden="1" customHeight="1"/>
    <row r="594" ht="15.75" hidden="1" customHeight="1"/>
    <row r="595" ht="15.75" hidden="1" customHeight="1"/>
    <row r="596" ht="15.75" hidden="1" customHeight="1"/>
    <row r="597" ht="15.75" hidden="1" customHeight="1"/>
    <row r="598" ht="15.75" hidden="1" customHeight="1"/>
    <row r="599" ht="15.75" hidden="1" customHeight="1"/>
    <row r="600" ht="15.75" hidden="1" customHeight="1"/>
    <row r="601" ht="15.75" hidden="1" customHeight="1"/>
    <row r="602" ht="15.75" hidden="1" customHeight="1"/>
    <row r="603" ht="15.75" hidden="1" customHeight="1"/>
    <row r="604" ht="15.75" hidden="1" customHeight="1"/>
    <row r="605" ht="15.75" hidden="1" customHeight="1"/>
    <row r="606" ht="15.75" hidden="1" customHeight="1"/>
    <row r="607" ht="15.75" hidden="1" customHeight="1"/>
    <row r="608" ht="15.75" hidden="1" customHeight="1"/>
    <row r="609" ht="15.75" hidden="1" customHeight="1"/>
    <row r="610" ht="15.75" hidden="1" customHeight="1"/>
    <row r="611" ht="15.75" hidden="1" customHeight="1"/>
    <row r="612" ht="15.75" hidden="1" customHeight="1"/>
    <row r="613" ht="15.75" hidden="1" customHeight="1"/>
    <row r="614" ht="15.75" hidden="1" customHeight="1"/>
    <row r="615" ht="15.75" hidden="1" customHeight="1"/>
    <row r="616" ht="15.75" hidden="1" customHeight="1"/>
    <row r="617" ht="15.75" hidden="1" customHeight="1"/>
    <row r="618" ht="15.75" hidden="1" customHeight="1"/>
    <row r="619" ht="15.75" hidden="1" customHeight="1"/>
    <row r="620" ht="15.75" hidden="1" customHeight="1"/>
    <row r="621" ht="15.75" hidden="1" customHeight="1"/>
    <row r="622" ht="15.75" hidden="1" customHeight="1"/>
    <row r="623" ht="15.75" hidden="1" customHeight="1"/>
    <row r="624" ht="15.75" hidden="1" customHeight="1"/>
    <row r="625" ht="15.75" hidden="1" customHeight="1"/>
    <row r="626" ht="15.75" hidden="1" customHeight="1"/>
    <row r="627" ht="15.75" hidden="1" customHeight="1"/>
    <row r="628" ht="15.75" hidden="1" customHeight="1"/>
    <row r="629" ht="15.75" hidden="1" customHeight="1"/>
    <row r="630" ht="15.75" hidden="1" customHeight="1"/>
    <row r="631" ht="15.75" hidden="1" customHeight="1"/>
    <row r="632" ht="15.75" hidden="1" customHeight="1"/>
    <row r="633" ht="15.75" hidden="1" customHeight="1"/>
    <row r="634" ht="15.75" hidden="1" customHeight="1"/>
    <row r="635" ht="15.75" hidden="1" customHeight="1"/>
    <row r="636" ht="15.75" hidden="1" customHeight="1"/>
    <row r="637" ht="15.75" hidden="1" customHeight="1"/>
    <row r="638" ht="15.75" hidden="1" customHeight="1"/>
    <row r="639" ht="15.75" hidden="1" customHeight="1"/>
    <row r="640" ht="15.75" hidden="1" customHeight="1"/>
    <row r="641" ht="15.75" hidden="1" customHeight="1"/>
    <row r="642" ht="15.75" hidden="1" customHeight="1"/>
    <row r="643" ht="15.75" hidden="1" customHeight="1"/>
    <row r="644" ht="15.75" hidden="1" customHeight="1"/>
    <row r="645" ht="15.75" hidden="1" customHeight="1"/>
    <row r="646" ht="15.75" hidden="1" customHeight="1"/>
    <row r="647" ht="15.75" hidden="1" customHeight="1"/>
    <row r="648" ht="15.75" hidden="1" customHeight="1"/>
    <row r="649" ht="15.75" hidden="1" customHeight="1"/>
    <row r="650" ht="15.75" hidden="1" customHeight="1"/>
    <row r="651" ht="15.75" hidden="1" customHeight="1"/>
    <row r="652" ht="15.75" hidden="1" customHeight="1"/>
    <row r="653" ht="15.75" hidden="1" customHeight="1"/>
    <row r="654" ht="15.75" hidden="1" customHeight="1"/>
    <row r="655" ht="15.75" hidden="1" customHeight="1"/>
    <row r="656" ht="15.75" hidden="1" customHeight="1"/>
    <row r="657" ht="15.75" hidden="1" customHeight="1"/>
    <row r="658" ht="15.75" hidden="1" customHeight="1"/>
    <row r="659" ht="15.75" hidden="1" customHeight="1"/>
    <row r="660" ht="15.75" hidden="1" customHeight="1"/>
    <row r="661" ht="15.75" hidden="1" customHeight="1"/>
    <row r="662" ht="15.75" hidden="1" customHeight="1"/>
    <row r="663" ht="15.75" hidden="1" customHeight="1"/>
    <row r="664" ht="15.75" hidden="1" customHeight="1"/>
    <row r="665" ht="15.75" hidden="1" customHeight="1"/>
    <row r="666" ht="15.75" hidden="1" customHeight="1"/>
    <row r="667" ht="15.75" hidden="1" customHeight="1"/>
    <row r="668" ht="15.75" hidden="1" customHeight="1"/>
    <row r="669" ht="15.75" hidden="1" customHeight="1"/>
    <row r="670" ht="15.75" hidden="1" customHeight="1"/>
    <row r="671" ht="15.75" hidden="1" customHeight="1"/>
    <row r="672" ht="15.75" hidden="1" customHeight="1"/>
    <row r="673" ht="15.75" hidden="1" customHeight="1"/>
    <row r="674" ht="15.75" hidden="1" customHeight="1"/>
    <row r="675" ht="15.75" hidden="1" customHeight="1"/>
    <row r="676" ht="15.75" hidden="1" customHeight="1"/>
    <row r="677" ht="15.75" hidden="1" customHeight="1"/>
    <row r="678" ht="15.75" hidden="1" customHeight="1"/>
    <row r="679" ht="15.75" hidden="1" customHeight="1"/>
    <row r="680" ht="15.75" hidden="1" customHeight="1"/>
    <row r="681" ht="15.75" hidden="1" customHeight="1"/>
    <row r="682" ht="15.75" hidden="1" customHeight="1"/>
    <row r="683" ht="15.75" hidden="1" customHeight="1"/>
    <row r="684" ht="15.75" hidden="1" customHeight="1"/>
    <row r="685" ht="15.75" hidden="1" customHeight="1"/>
    <row r="686" ht="15.75" hidden="1" customHeight="1"/>
    <row r="687" ht="15.75" hidden="1" customHeight="1"/>
    <row r="688" ht="15.75" hidden="1" customHeight="1"/>
    <row r="689" ht="15.75" hidden="1" customHeight="1"/>
    <row r="690" ht="15.75" hidden="1" customHeight="1"/>
    <row r="691" ht="15.75" hidden="1" customHeight="1"/>
    <row r="692" ht="15.75" hidden="1" customHeight="1"/>
    <row r="693" ht="15.75" hidden="1" customHeight="1"/>
    <row r="694" ht="15.75" hidden="1" customHeight="1"/>
    <row r="695" ht="15.75" hidden="1" customHeight="1"/>
    <row r="696" ht="15.75" hidden="1" customHeight="1"/>
    <row r="697" ht="15.75" hidden="1" customHeight="1"/>
    <row r="698" ht="15.75" hidden="1" customHeight="1"/>
    <row r="699" ht="15.75" hidden="1" customHeight="1"/>
    <row r="700" ht="15.75" hidden="1" customHeight="1"/>
    <row r="701" ht="15.75" hidden="1" customHeight="1"/>
    <row r="702" ht="15.75" hidden="1" customHeight="1"/>
    <row r="703" ht="15.75" hidden="1" customHeight="1"/>
    <row r="704" ht="15.75" hidden="1" customHeight="1"/>
    <row r="705" ht="15.75" hidden="1" customHeight="1"/>
    <row r="706" ht="15.75" hidden="1" customHeight="1"/>
    <row r="707" ht="15.75" hidden="1" customHeight="1"/>
    <row r="708" ht="15.75" hidden="1" customHeight="1"/>
    <row r="709" ht="15.75" hidden="1" customHeight="1"/>
    <row r="710" ht="15.75" hidden="1" customHeight="1"/>
    <row r="711" ht="15.75" hidden="1" customHeight="1"/>
    <row r="712" ht="15.75" hidden="1" customHeight="1"/>
    <row r="713" ht="15.75" hidden="1" customHeight="1"/>
    <row r="714" ht="15.75" hidden="1" customHeight="1"/>
    <row r="715" ht="15.75" hidden="1" customHeight="1"/>
    <row r="716" ht="15.75" hidden="1" customHeight="1"/>
    <row r="717" ht="15.75" hidden="1" customHeight="1"/>
    <row r="718" ht="15.75" hidden="1" customHeight="1"/>
    <row r="719" ht="15.75" hidden="1" customHeight="1"/>
    <row r="720" ht="15.75" hidden="1" customHeight="1"/>
    <row r="721" ht="15.75" hidden="1" customHeight="1"/>
    <row r="722" ht="15.75" hidden="1" customHeight="1"/>
    <row r="723" ht="15.75" hidden="1" customHeight="1"/>
    <row r="724" ht="15.75" hidden="1" customHeight="1"/>
    <row r="725" ht="15.75" hidden="1" customHeight="1"/>
    <row r="726" ht="15.75" hidden="1" customHeight="1"/>
    <row r="727" ht="15.75" hidden="1" customHeight="1"/>
    <row r="728" ht="15.75" hidden="1" customHeight="1"/>
    <row r="729" ht="15.75" hidden="1" customHeight="1"/>
    <row r="730" ht="15.75" hidden="1" customHeight="1"/>
    <row r="731" ht="15.75" hidden="1" customHeight="1"/>
    <row r="732" ht="15.75" hidden="1" customHeight="1"/>
    <row r="733" ht="15.75" hidden="1" customHeight="1"/>
    <row r="734" ht="15.75" hidden="1" customHeight="1"/>
    <row r="735" ht="15.75" hidden="1" customHeight="1"/>
    <row r="736" ht="15.75" hidden="1" customHeight="1"/>
    <row r="737" ht="15.75" hidden="1" customHeight="1"/>
    <row r="738" ht="15.75" hidden="1" customHeight="1"/>
    <row r="739" ht="15.75" hidden="1" customHeight="1"/>
    <row r="740" ht="15.75" hidden="1" customHeight="1"/>
    <row r="741" ht="15.75" hidden="1" customHeight="1"/>
    <row r="742" ht="15.75" hidden="1" customHeight="1"/>
    <row r="743" ht="15.75" hidden="1" customHeight="1"/>
    <row r="744" ht="15.75" hidden="1" customHeight="1"/>
    <row r="745" ht="15.75" hidden="1" customHeight="1"/>
    <row r="746" ht="15.75" hidden="1" customHeight="1"/>
    <row r="747" ht="15.75" hidden="1" customHeight="1"/>
    <row r="748" ht="15.75" hidden="1" customHeight="1"/>
    <row r="749" ht="15.75" hidden="1" customHeight="1"/>
    <row r="750" ht="15.75" hidden="1" customHeight="1"/>
    <row r="751" ht="15.75" hidden="1" customHeight="1"/>
    <row r="752" ht="15.75" hidden="1" customHeight="1"/>
    <row r="753" ht="15.75" hidden="1" customHeight="1"/>
    <row r="754" ht="15.75" hidden="1" customHeight="1"/>
    <row r="755" ht="15.75" hidden="1" customHeight="1"/>
    <row r="756" ht="15.75" hidden="1" customHeight="1"/>
    <row r="757" ht="15.75" hidden="1" customHeight="1"/>
    <row r="758" ht="15.75" hidden="1" customHeight="1"/>
    <row r="759" ht="15.75" hidden="1" customHeight="1"/>
    <row r="760" ht="15.75" hidden="1" customHeight="1"/>
    <row r="761" ht="15.75" hidden="1" customHeight="1"/>
    <row r="762" ht="15.75" hidden="1" customHeight="1"/>
    <row r="763" ht="15.75" hidden="1" customHeight="1"/>
    <row r="764" ht="15.75" hidden="1" customHeight="1"/>
  </sheetData>
  <sheetProtection algorithmName="SHA-512" hashValue="heNCZUOy7GWnQiquYgEBXuaucjjwP2ZuHozJ8RGpFw+JlWdfLJfHbel2wDFDEgz97t9/kcbv42wsynP8PZXF2g==" saltValue="odW4V5Y16kJ8iHwnjQYmDg==" spinCount="100000" sheet="1" objects="1" scenarios="1" formatColumns="0" formatRows="0" autoFilter="0"/>
  <mergeCells count="4">
    <mergeCell ref="D6:I6"/>
    <mergeCell ref="C7:I18"/>
    <mergeCell ref="D20:I20"/>
    <mergeCell ref="C21:I26"/>
  </mergeCells>
  <hyperlinks>
    <hyperlink ref="E3" location="'Planejamento estratégico'!C6" display="GRI 2-29" xr:uid="{1F55C2C6-5FB3-4B9A-8D63-293D73164792}"/>
    <hyperlink ref="F3" location="'Planejamento estratégico'!C20" display="Indicador próprio - Planejamento Estratégico" xr:uid="{8FFA38D0-5ACA-433F-A4E0-6EDD9AA3EB76}"/>
  </hyperlinks>
  <pageMargins left="0.511811024" right="0.511811024" top="0.78740157499999996" bottom="0.78740157499999996" header="0.31496062000000002" footer="0.31496062000000002"/>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60EF0-983E-4A5B-976D-DEDDAAB01425}">
  <sheetPr>
    <tabColor rgb="FF00A0A8"/>
  </sheetPr>
  <dimension ref="A1:AT751"/>
  <sheetViews>
    <sheetView showGridLines="0" showRowColHeaders="0" workbookViewId="0">
      <pane xSplit="1" ySplit="2" topLeftCell="B3" activePane="bottomRight" state="frozen"/>
      <selection activeCell="C3" sqref="C3"/>
      <selection pane="topRight" activeCell="C3" sqref="C3"/>
      <selection pane="bottomLeft" activeCell="C3" sqref="C3"/>
      <selection pane="bottomRight"/>
    </sheetView>
  </sheetViews>
  <sheetFormatPr defaultColWidth="0" defaultRowHeight="0" customHeight="1" zeroHeight="1"/>
  <cols>
    <col min="1" max="1" width="33.7109375" style="96" customWidth="1"/>
    <col min="2" max="2" width="3.7109375" style="61" customWidth="1"/>
    <col min="3" max="9" width="20.85546875" style="62" customWidth="1"/>
    <col min="10" max="12" width="14.140625" style="62" customWidth="1"/>
    <col min="13" max="13" width="6" style="62" customWidth="1"/>
    <col min="14" max="21" width="14.140625" style="62" hidden="1" customWidth="1"/>
    <col min="22" max="23" width="30" style="62" hidden="1" customWidth="1"/>
    <col min="24" max="33" width="18.140625" style="62" hidden="1" customWidth="1"/>
    <col min="34" max="16384" width="0" style="62" hidden="1"/>
  </cols>
  <sheetData>
    <row r="1" spans="1:46" ht="24.95" customHeight="1">
      <c r="A1" s="94"/>
      <c r="B1" s="58"/>
      <c r="C1" s="58"/>
      <c r="D1" s="58"/>
      <c r="E1" s="59"/>
      <c r="F1" s="60"/>
      <c r="G1" s="60"/>
      <c r="H1" s="60"/>
      <c r="I1" s="60"/>
      <c r="J1" s="60"/>
      <c r="K1" s="60"/>
      <c r="L1" s="60"/>
      <c r="M1" s="95"/>
      <c r="O1" s="63"/>
      <c r="P1" s="63"/>
      <c r="Q1" s="63"/>
      <c r="R1" s="63"/>
      <c r="S1" s="63"/>
      <c r="T1" s="63"/>
      <c r="U1" s="64"/>
      <c r="V1" s="65"/>
      <c r="W1" s="65"/>
      <c r="X1" s="65"/>
      <c r="Y1" s="65"/>
      <c r="Z1" s="66"/>
      <c r="AA1" s="65"/>
      <c r="AB1" s="65"/>
      <c r="AC1" s="65"/>
      <c r="AD1" s="65"/>
      <c r="AE1" s="65"/>
      <c r="AF1" s="65"/>
      <c r="AG1" s="65"/>
      <c r="AH1" s="65"/>
      <c r="AI1" s="65"/>
      <c r="AJ1" s="65"/>
      <c r="AK1" s="65"/>
      <c r="AL1" s="65"/>
      <c r="AM1" s="65"/>
      <c r="AN1" s="65"/>
      <c r="AO1" s="66"/>
      <c r="AP1" s="65"/>
      <c r="AQ1" s="65"/>
      <c r="AR1" s="65"/>
      <c r="AS1" s="65"/>
    </row>
    <row r="2" spans="1:46" ht="24.95" customHeight="1">
      <c r="B2" s="60"/>
      <c r="C2" s="97"/>
      <c r="D2" s="60"/>
      <c r="E2" s="95"/>
      <c r="F2" s="95"/>
      <c r="G2" s="95"/>
      <c r="H2" s="60"/>
      <c r="I2" s="60"/>
      <c r="J2" s="60"/>
      <c r="K2" s="60"/>
      <c r="L2" s="60"/>
      <c r="M2" s="95"/>
      <c r="O2" s="63"/>
      <c r="P2" s="63"/>
      <c r="Q2" s="63"/>
      <c r="R2" s="63"/>
      <c r="S2" s="63"/>
      <c r="T2" s="63"/>
      <c r="U2" s="64"/>
      <c r="V2" s="65"/>
      <c r="W2" s="65"/>
      <c r="X2" s="65"/>
      <c r="Y2" s="65"/>
      <c r="Z2" s="66"/>
      <c r="AA2" s="65"/>
      <c r="AB2" s="65"/>
      <c r="AC2" s="65"/>
      <c r="AD2" s="65"/>
      <c r="AE2" s="65"/>
      <c r="AF2" s="65"/>
      <c r="AG2" s="65"/>
      <c r="AH2" s="65"/>
      <c r="AI2" s="65"/>
      <c r="AJ2" s="65"/>
      <c r="AK2" s="65"/>
      <c r="AL2" s="65"/>
      <c r="AM2" s="65"/>
      <c r="AN2" s="65"/>
      <c r="AO2" s="66"/>
      <c r="AP2" s="65"/>
      <c r="AQ2" s="65"/>
      <c r="AR2" s="65"/>
      <c r="AS2" s="65"/>
    </row>
    <row r="3" spans="1:46" ht="24.95" customHeight="1">
      <c r="B3" s="60"/>
      <c r="C3" s="236" t="s">
        <v>505</v>
      </c>
      <c r="D3" s="60"/>
      <c r="E3" s="234" t="s">
        <v>467</v>
      </c>
      <c r="F3" s="234" t="s">
        <v>469</v>
      </c>
      <c r="G3" s="234" t="s">
        <v>725</v>
      </c>
      <c r="H3" s="60"/>
      <c r="I3" s="60"/>
      <c r="J3" s="60"/>
      <c r="K3" s="60"/>
      <c r="L3" s="60"/>
      <c r="M3" s="95"/>
      <c r="O3" s="63"/>
      <c r="P3" s="63"/>
      <c r="Q3" s="63"/>
      <c r="R3" s="63"/>
      <c r="S3" s="63"/>
      <c r="T3" s="63"/>
      <c r="U3" s="64"/>
      <c r="V3" s="65"/>
      <c r="W3" s="65"/>
      <c r="X3" s="65"/>
      <c r="Y3" s="65"/>
      <c r="Z3" s="66"/>
      <c r="AA3" s="65"/>
      <c r="AB3" s="65"/>
      <c r="AC3" s="65"/>
      <c r="AD3" s="65"/>
      <c r="AE3" s="65"/>
      <c r="AF3" s="65"/>
      <c r="AG3" s="65"/>
      <c r="AH3" s="65"/>
      <c r="AI3" s="65"/>
      <c r="AJ3" s="65"/>
      <c r="AK3" s="65"/>
      <c r="AL3" s="65"/>
      <c r="AM3" s="65"/>
      <c r="AN3" s="65"/>
      <c r="AO3" s="66"/>
      <c r="AP3" s="65"/>
      <c r="AQ3" s="65"/>
      <c r="AR3" s="65"/>
      <c r="AS3" s="65"/>
    </row>
    <row r="4" spans="1:46" ht="24.95" customHeight="1">
      <c r="B4" s="60"/>
      <c r="C4" s="118" t="s">
        <v>3</v>
      </c>
      <c r="D4" s="60"/>
      <c r="E4" s="147"/>
      <c r="F4" s="147"/>
      <c r="G4" s="147"/>
      <c r="H4" s="60"/>
      <c r="I4" s="60"/>
      <c r="J4" s="60"/>
      <c r="K4" s="60"/>
      <c r="L4" s="60"/>
      <c r="M4" s="95"/>
      <c r="O4" s="63"/>
      <c r="P4" s="63"/>
      <c r="Q4" s="63"/>
      <c r="R4" s="63"/>
      <c r="S4" s="63"/>
      <c r="T4" s="63"/>
      <c r="U4" s="64"/>
      <c r="V4" s="65"/>
      <c r="W4" s="65"/>
      <c r="X4" s="65"/>
      <c r="Y4" s="65"/>
      <c r="Z4" s="66"/>
      <c r="AA4" s="65"/>
      <c r="AB4" s="65"/>
      <c r="AC4" s="65"/>
      <c r="AD4" s="65"/>
      <c r="AE4" s="65"/>
      <c r="AF4" s="65"/>
      <c r="AG4" s="65"/>
      <c r="AH4" s="65"/>
      <c r="AI4" s="65"/>
      <c r="AJ4" s="65"/>
      <c r="AK4" s="65"/>
      <c r="AL4" s="65"/>
      <c r="AM4" s="65"/>
      <c r="AN4" s="65"/>
      <c r="AO4" s="66"/>
      <c r="AP4" s="65"/>
      <c r="AQ4" s="65"/>
      <c r="AR4" s="65"/>
      <c r="AS4" s="65"/>
    </row>
    <row r="5" spans="1:46" ht="24.95" customHeight="1">
      <c r="B5" s="60"/>
      <c r="C5" s="97"/>
      <c r="D5" s="60"/>
      <c r="E5" s="60"/>
      <c r="F5" s="60"/>
      <c r="G5" s="60"/>
      <c r="H5" s="60"/>
      <c r="I5" s="60"/>
      <c r="J5" s="60"/>
      <c r="K5" s="60"/>
      <c r="L5" s="60"/>
      <c r="M5" s="95"/>
      <c r="O5" s="63"/>
      <c r="P5" s="63"/>
      <c r="Q5" s="63"/>
      <c r="R5" s="63"/>
      <c r="S5" s="63"/>
      <c r="T5" s="63"/>
      <c r="U5" s="64"/>
      <c r="V5" s="65"/>
      <c r="W5" s="65"/>
      <c r="X5" s="65"/>
      <c r="Y5" s="65"/>
      <c r="Z5" s="66"/>
      <c r="AA5" s="65"/>
      <c r="AB5" s="65"/>
      <c r="AC5" s="65"/>
      <c r="AD5" s="65"/>
      <c r="AE5" s="65"/>
      <c r="AF5" s="65"/>
      <c r="AG5" s="65"/>
      <c r="AH5" s="65"/>
      <c r="AI5" s="65"/>
      <c r="AJ5" s="65"/>
      <c r="AK5" s="65"/>
      <c r="AL5" s="65"/>
      <c r="AM5" s="65"/>
      <c r="AN5" s="65"/>
      <c r="AO5" s="66"/>
      <c r="AP5" s="65"/>
      <c r="AQ5" s="65"/>
      <c r="AR5" s="65"/>
      <c r="AS5" s="65"/>
    </row>
    <row r="6" spans="1:46" ht="24.95" customHeight="1">
      <c r="A6" s="94"/>
      <c r="B6" s="76"/>
      <c r="C6" s="119" t="s">
        <v>467</v>
      </c>
      <c r="D6" s="722" t="s">
        <v>3</v>
      </c>
      <c r="E6" s="723"/>
      <c r="F6" s="723"/>
      <c r="G6" s="723"/>
      <c r="H6" s="723"/>
      <c r="I6" s="724"/>
      <c r="J6" s="60"/>
      <c r="K6" s="60"/>
      <c r="L6" s="60"/>
      <c r="M6" s="121"/>
      <c r="N6" s="68"/>
      <c r="O6" s="69"/>
      <c r="P6" s="69"/>
      <c r="Q6" s="69"/>
      <c r="R6" s="69"/>
      <c r="S6" s="69"/>
      <c r="T6" s="69"/>
      <c r="U6" s="70"/>
      <c r="V6" s="71"/>
      <c r="W6" s="71"/>
      <c r="X6" s="71"/>
      <c r="Y6" s="71"/>
      <c r="Z6" s="72"/>
      <c r="AA6" s="71"/>
      <c r="AB6" s="71"/>
      <c r="AC6" s="71"/>
      <c r="AD6" s="71"/>
      <c r="AE6" s="71"/>
      <c r="AF6" s="71"/>
      <c r="AG6" s="71"/>
      <c r="AH6" s="71"/>
      <c r="AI6" s="71"/>
      <c r="AJ6" s="71"/>
      <c r="AK6" s="71"/>
      <c r="AL6" s="71"/>
      <c r="AM6" s="71"/>
      <c r="AN6" s="71"/>
      <c r="AO6" s="66"/>
      <c r="AP6" s="65"/>
      <c r="AQ6" s="65"/>
      <c r="AR6" s="65"/>
      <c r="AS6" s="65"/>
    </row>
    <row r="7" spans="1:46" ht="24.95" customHeight="1">
      <c r="A7" s="94"/>
      <c r="B7" s="76"/>
      <c r="C7" s="721" t="s">
        <v>42</v>
      </c>
      <c r="D7" s="721"/>
      <c r="E7" s="721"/>
      <c r="F7" s="721"/>
      <c r="G7" s="721"/>
      <c r="H7" s="721"/>
      <c r="I7" s="721"/>
      <c r="J7" s="85"/>
      <c r="K7" s="85"/>
      <c r="L7" s="85"/>
      <c r="M7" s="73"/>
      <c r="N7" s="74"/>
      <c r="O7" s="75"/>
      <c r="P7" s="75"/>
      <c r="Q7" s="75"/>
      <c r="R7" s="75"/>
      <c r="S7" s="75"/>
      <c r="T7" s="75"/>
      <c r="U7" s="75"/>
      <c r="V7" s="68"/>
      <c r="W7" s="68"/>
      <c r="X7" s="68"/>
      <c r="Y7" s="68"/>
      <c r="Z7" s="68"/>
      <c r="AA7" s="68"/>
      <c r="AB7" s="68"/>
      <c r="AC7" s="68"/>
      <c r="AD7" s="68"/>
      <c r="AE7" s="68"/>
      <c r="AF7" s="68"/>
      <c r="AG7" s="68"/>
      <c r="AH7" s="68"/>
      <c r="AI7" s="68"/>
      <c r="AJ7" s="68"/>
      <c r="AK7" s="68"/>
      <c r="AL7" s="68"/>
      <c r="AM7" s="68"/>
      <c r="AN7" s="68"/>
      <c r="AO7" s="68"/>
      <c r="AP7" s="68"/>
      <c r="AQ7" s="68"/>
      <c r="AR7" s="68"/>
      <c r="AS7" s="68"/>
      <c r="AT7" s="61"/>
    </row>
    <row r="8" spans="1:46" ht="24.95" customHeight="1">
      <c r="A8" s="98"/>
      <c r="B8" s="76"/>
      <c r="C8" s="711"/>
      <c r="D8" s="711"/>
      <c r="E8" s="711"/>
      <c r="F8" s="711"/>
      <c r="G8" s="711"/>
      <c r="H8" s="711"/>
      <c r="I8" s="711"/>
      <c r="J8" s="87"/>
      <c r="K8" s="87"/>
      <c r="L8" s="87"/>
      <c r="M8" s="77"/>
      <c r="N8" s="74"/>
      <c r="O8" s="75"/>
      <c r="P8" s="75"/>
      <c r="Q8" s="75"/>
      <c r="R8" s="75"/>
      <c r="S8" s="75"/>
      <c r="T8" s="75"/>
      <c r="U8" s="75"/>
      <c r="V8" s="68"/>
      <c r="W8" s="68"/>
      <c r="X8" s="68"/>
      <c r="Y8" s="68"/>
      <c r="Z8" s="68"/>
      <c r="AA8" s="68"/>
      <c r="AB8" s="68"/>
      <c r="AC8" s="68"/>
      <c r="AD8" s="68"/>
      <c r="AE8" s="68"/>
      <c r="AF8" s="68"/>
      <c r="AG8" s="68"/>
      <c r="AH8" s="68"/>
      <c r="AI8" s="68"/>
      <c r="AJ8" s="68"/>
      <c r="AK8" s="68"/>
      <c r="AL8" s="68"/>
      <c r="AM8" s="68"/>
      <c r="AN8" s="68"/>
      <c r="AO8" s="68"/>
      <c r="AP8" s="68"/>
      <c r="AQ8" s="68"/>
      <c r="AR8" s="68"/>
      <c r="AS8" s="68"/>
      <c r="AT8" s="61"/>
    </row>
    <row r="9" spans="1:46" ht="24.95" customHeight="1">
      <c r="A9" s="98"/>
      <c r="B9" s="76"/>
      <c r="C9" s="711"/>
      <c r="D9" s="711"/>
      <c r="E9" s="711"/>
      <c r="F9" s="711"/>
      <c r="G9" s="711"/>
      <c r="H9" s="711"/>
      <c r="I9" s="711"/>
      <c r="J9" s="87"/>
      <c r="K9" s="87"/>
      <c r="L9" s="87"/>
      <c r="M9" s="77"/>
      <c r="N9" s="74"/>
      <c r="O9" s="75"/>
      <c r="P9" s="75"/>
      <c r="Q9" s="75"/>
      <c r="R9" s="75"/>
      <c r="S9" s="75"/>
      <c r="T9" s="75"/>
      <c r="U9" s="75"/>
      <c r="V9" s="68"/>
      <c r="W9" s="68"/>
      <c r="X9" s="68"/>
      <c r="Y9" s="68"/>
      <c r="Z9" s="68"/>
      <c r="AA9" s="68"/>
      <c r="AB9" s="68"/>
      <c r="AC9" s="68"/>
      <c r="AD9" s="68"/>
      <c r="AE9" s="68"/>
      <c r="AF9" s="68"/>
      <c r="AG9" s="68"/>
      <c r="AH9" s="68"/>
      <c r="AI9" s="68"/>
      <c r="AJ9" s="68"/>
      <c r="AK9" s="68"/>
      <c r="AL9" s="68"/>
      <c r="AM9" s="68"/>
      <c r="AN9" s="68"/>
      <c r="AO9" s="68"/>
      <c r="AP9" s="68"/>
      <c r="AQ9" s="68"/>
      <c r="AR9" s="68"/>
      <c r="AS9" s="68"/>
      <c r="AT9" s="61"/>
    </row>
    <row r="10" spans="1:46" ht="24.95" customHeight="1">
      <c r="A10" s="98"/>
      <c r="B10" s="76"/>
      <c r="C10" s="711"/>
      <c r="D10" s="711"/>
      <c r="E10" s="711"/>
      <c r="F10" s="711"/>
      <c r="G10" s="711"/>
      <c r="H10" s="711"/>
      <c r="I10" s="711"/>
      <c r="J10" s="87"/>
      <c r="K10" s="87"/>
      <c r="L10" s="87"/>
      <c r="M10" s="77"/>
      <c r="N10" s="74"/>
      <c r="O10" s="75"/>
      <c r="P10" s="75"/>
      <c r="Q10" s="75"/>
      <c r="R10" s="75"/>
      <c r="S10" s="75"/>
      <c r="T10" s="75"/>
      <c r="U10" s="75"/>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1"/>
    </row>
    <row r="11" spans="1:46" ht="24.95" customHeight="1">
      <c r="A11" s="98"/>
      <c r="B11" s="76"/>
      <c r="C11" s="711"/>
      <c r="D11" s="711"/>
      <c r="E11" s="711"/>
      <c r="F11" s="711"/>
      <c r="G11" s="711"/>
      <c r="H11" s="711"/>
      <c r="I11" s="711"/>
      <c r="J11" s="87"/>
      <c r="K11" s="87"/>
      <c r="L11" s="87"/>
      <c r="M11" s="77"/>
      <c r="N11" s="74"/>
      <c r="O11" s="75"/>
      <c r="P11" s="75"/>
      <c r="Q11" s="75"/>
      <c r="R11" s="75"/>
      <c r="S11" s="75"/>
      <c r="T11" s="75"/>
      <c r="U11" s="75"/>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1"/>
    </row>
    <row r="12" spans="1:46" ht="24.95" customHeight="1">
      <c r="A12" s="94"/>
      <c r="B12" s="76"/>
      <c r="C12" s="711"/>
      <c r="D12" s="711"/>
      <c r="E12" s="711"/>
      <c r="F12" s="711"/>
      <c r="G12" s="711"/>
      <c r="H12" s="711"/>
      <c r="I12" s="711"/>
      <c r="J12" s="87"/>
      <c r="K12" s="87"/>
      <c r="L12" s="87"/>
      <c r="M12" s="77"/>
      <c r="N12" s="74"/>
      <c r="O12" s="75"/>
      <c r="P12" s="75"/>
      <c r="Q12" s="75"/>
      <c r="R12" s="75"/>
      <c r="S12" s="75"/>
      <c r="T12" s="75"/>
      <c r="U12" s="75"/>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1"/>
    </row>
    <row r="13" spans="1:46" ht="24.95" customHeight="1">
      <c r="A13" s="94"/>
      <c r="B13" s="76"/>
      <c r="C13" s="711"/>
      <c r="D13" s="711"/>
      <c r="E13" s="711"/>
      <c r="F13" s="711"/>
      <c r="G13" s="711"/>
      <c r="H13" s="711"/>
      <c r="I13" s="711"/>
      <c r="J13" s="87"/>
      <c r="K13" s="87"/>
      <c r="L13" s="87"/>
      <c r="M13" s="77"/>
      <c r="N13" s="74"/>
      <c r="O13" s="75"/>
      <c r="P13" s="75"/>
      <c r="Q13" s="75"/>
      <c r="R13" s="75"/>
      <c r="S13" s="75"/>
      <c r="T13" s="75"/>
      <c r="U13" s="75"/>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1"/>
    </row>
    <row r="14" spans="1:46" ht="24.95" customHeight="1">
      <c r="A14" s="94"/>
      <c r="B14" s="76"/>
      <c r="C14" s="711"/>
      <c r="D14" s="711"/>
      <c r="E14" s="711"/>
      <c r="F14" s="711"/>
      <c r="G14" s="711"/>
      <c r="H14" s="711"/>
      <c r="I14" s="711"/>
      <c r="J14" s="87"/>
      <c r="K14" s="87"/>
      <c r="L14" s="87"/>
      <c r="M14" s="77"/>
      <c r="N14" s="74"/>
      <c r="O14" s="75"/>
      <c r="P14" s="75"/>
      <c r="Q14" s="75"/>
      <c r="R14" s="75"/>
      <c r="S14" s="75"/>
      <c r="T14" s="75"/>
      <c r="U14" s="75"/>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1"/>
    </row>
    <row r="15" spans="1:46" ht="24.95" customHeight="1">
      <c r="A15" s="94"/>
      <c r="B15" s="76"/>
      <c r="C15" s="711"/>
      <c r="D15" s="711"/>
      <c r="E15" s="711"/>
      <c r="F15" s="711"/>
      <c r="G15" s="711"/>
      <c r="H15" s="711"/>
      <c r="I15" s="711"/>
      <c r="J15" s="87"/>
      <c r="K15" s="87"/>
      <c r="L15" s="87"/>
      <c r="M15" s="77"/>
      <c r="N15" s="74"/>
      <c r="O15" s="75"/>
      <c r="P15" s="75"/>
      <c r="Q15" s="75"/>
      <c r="R15" s="75"/>
      <c r="S15" s="75"/>
      <c r="T15" s="75"/>
      <c r="U15" s="75"/>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1"/>
    </row>
    <row r="16" spans="1:46" ht="24.95" customHeight="1">
      <c r="A16" s="94"/>
      <c r="B16" s="76"/>
      <c r="C16" s="711"/>
      <c r="D16" s="711"/>
      <c r="E16" s="711"/>
      <c r="F16" s="711"/>
      <c r="G16" s="711"/>
      <c r="H16" s="711"/>
      <c r="I16" s="711"/>
      <c r="J16" s="87"/>
      <c r="K16" s="87"/>
      <c r="L16" s="87"/>
      <c r="M16" s="78"/>
      <c r="N16" s="79"/>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1"/>
    </row>
    <row r="17" spans="1:46" ht="24.95" customHeight="1">
      <c r="A17" s="94"/>
      <c r="B17" s="76"/>
      <c r="C17" s="713"/>
      <c r="D17" s="713"/>
      <c r="E17" s="713"/>
      <c r="F17" s="713"/>
      <c r="G17" s="713"/>
      <c r="H17" s="713"/>
      <c r="I17" s="713"/>
      <c r="J17" s="92"/>
      <c r="K17" s="92"/>
      <c r="L17" s="92"/>
      <c r="M17" s="80"/>
      <c r="N17" s="79"/>
      <c r="O17" s="81"/>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1"/>
    </row>
    <row r="18" spans="1:46" ht="24.95" customHeight="1">
      <c r="A18" s="94"/>
      <c r="B18" s="76"/>
      <c r="C18" s="51"/>
      <c r="D18" s="51"/>
      <c r="E18" s="51"/>
      <c r="F18" s="51"/>
      <c r="G18" s="51"/>
      <c r="H18" s="51"/>
      <c r="I18" s="51"/>
      <c r="J18" s="92"/>
      <c r="K18" s="92"/>
      <c r="L18" s="92"/>
      <c r="M18" s="124"/>
      <c r="N18" s="79"/>
      <c r="O18" s="81"/>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1"/>
    </row>
    <row r="19" spans="1:46" ht="24.95" customHeight="1">
      <c r="A19" s="94"/>
      <c r="B19" s="76"/>
      <c r="C19" s="119" t="s">
        <v>469</v>
      </c>
      <c r="D19" s="722" t="s">
        <v>724</v>
      </c>
      <c r="E19" s="723"/>
      <c r="F19" s="723"/>
      <c r="G19" s="723"/>
      <c r="H19" s="723"/>
      <c r="I19" s="724"/>
      <c r="J19" s="129"/>
      <c r="K19" s="129"/>
      <c r="L19" s="129"/>
      <c r="M19" s="121"/>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1"/>
    </row>
    <row r="20" spans="1:46" ht="24.95" customHeight="1">
      <c r="A20" s="94"/>
      <c r="B20" s="76"/>
      <c r="C20" s="720" t="s">
        <v>43</v>
      </c>
      <c r="D20" s="721"/>
      <c r="E20" s="721"/>
      <c r="F20" s="721"/>
      <c r="G20" s="721"/>
      <c r="H20" s="721"/>
      <c r="I20" s="721"/>
      <c r="J20" s="85"/>
      <c r="K20" s="85"/>
      <c r="L20" s="85"/>
      <c r="M20" s="73"/>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1"/>
    </row>
    <row r="21" spans="1:46" ht="24.95" customHeight="1">
      <c r="A21" s="94"/>
      <c r="B21" s="76"/>
      <c r="C21" s="710"/>
      <c r="D21" s="711"/>
      <c r="E21" s="711"/>
      <c r="F21" s="711"/>
      <c r="G21" s="711"/>
      <c r="H21" s="711"/>
      <c r="I21" s="711"/>
      <c r="J21" s="87"/>
      <c r="K21" s="87"/>
      <c r="L21" s="87"/>
      <c r="M21" s="77"/>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1"/>
    </row>
    <row r="22" spans="1:46" ht="24.95" customHeight="1">
      <c r="A22" s="94"/>
      <c r="B22" s="76"/>
      <c r="C22" s="710"/>
      <c r="D22" s="711"/>
      <c r="E22" s="711"/>
      <c r="F22" s="711"/>
      <c r="G22" s="711"/>
      <c r="H22" s="711"/>
      <c r="I22" s="711"/>
      <c r="J22" s="87"/>
      <c r="K22" s="87"/>
      <c r="L22" s="87"/>
      <c r="M22" s="77"/>
      <c r="N22" s="68"/>
      <c r="O22" s="99"/>
      <c r="P22" s="99"/>
      <c r="Q22" s="99"/>
      <c r="R22" s="99"/>
      <c r="S22" s="99"/>
      <c r="T22" s="99"/>
      <c r="U22" s="99"/>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1"/>
    </row>
    <row r="23" spans="1:46" ht="24.95" customHeight="1">
      <c r="A23" s="94"/>
      <c r="B23" s="76"/>
      <c r="C23" s="710"/>
      <c r="D23" s="711"/>
      <c r="E23" s="711"/>
      <c r="F23" s="711"/>
      <c r="G23" s="711"/>
      <c r="H23" s="711"/>
      <c r="I23" s="711"/>
      <c r="J23" s="87"/>
      <c r="K23" s="87"/>
      <c r="L23" s="87"/>
      <c r="M23" s="77"/>
      <c r="N23" s="100"/>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1"/>
    </row>
    <row r="24" spans="1:46" ht="24.95" customHeight="1">
      <c r="A24" s="94"/>
      <c r="B24" s="76"/>
      <c r="C24" s="86"/>
      <c r="D24" s="87"/>
      <c r="E24" s="87"/>
      <c r="F24" s="87"/>
      <c r="G24" s="87"/>
      <c r="H24" s="87"/>
      <c r="I24" s="87"/>
      <c r="J24" s="87"/>
      <c r="K24" s="87"/>
      <c r="L24" s="87"/>
      <c r="M24" s="77"/>
      <c r="N24" s="68"/>
      <c r="O24" s="74"/>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1"/>
    </row>
    <row r="25" spans="1:46" ht="24.95" customHeight="1">
      <c r="A25" s="94"/>
      <c r="B25" s="76"/>
      <c r="C25" s="119" t="s">
        <v>725</v>
      </c>
      <c r="D25" s="722" t="s">
        <v>471</v>
      </c>
      <c r="E25" s="723"/>
      <c r="F25" s="723"/>
      <c r="G25" s="723"/>
      <c r="H25" s="723"/>
      <c r="I25" s="724"/>
      <c r="J25" s="92"/>
      <c r="K25" s="92"/>
      <c r="L25" s="92"/>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1"/>
    </row>
    <row r="26" spans="1:46" ht="24.95" customHeight="1">
      <c r="A26" s="94"/>
      <c r="B26" s="60"/>
      <c r="C26" s="720" t="s">
        <v>44</v>
      </c>
      <c r="D26" s="721"/>
      <c r="E26" s="721"/>
      <c r="F26" s="721"/>
      <c r="G26" s="721"/>
      <c r="H26" s="721"/>
      <c r="I26" s="721"/>
      <c r="J26" s="84"/>
      <c r="K26" s="84"/>
      <c r="L26" s="84"/>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1"/>
    </row>
    <row r="27" spans="1:46" ht="24.95" customHeight="1">
      <c r="A27" s="94"/>
      <c r="B27" s="60"/>
      <c r="C27" s="710"/>
      <c r="D27" s="711"/>
      <c r="E27" s="711"/>
      <c r="F27" s="711"/>
      <c r="G27" s="711"/>
      <c r="H27" s="711"/>
      <c r="I27" s="711"/>
      <c r="J27" s="85"/>
      <c r="K27" s="85"/>
      <c r="L27" s="85"/>
      <c r="N27" s="68"/>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32"/>
      <c r="AP27" s="133"/>
      <c r="AQ27" s="133"/>
      <c r="AR27" s="133"/>
      <c r="AS27" s="133"/>
    </row>
    <row r="28" spans="1:46" ht="24.95" customHeight="1">
      <c r="A28" s="94"/>
      <c r="B28" s="60"/>
      <c r="C28" s="710"/>
      <c r="D28" s="711"/>
      <c r="E28" s="711"/>
      <c r="F28" s="711"/>
      <c r="G28" s="711"/>
      <c r="H28" s="711"/>
      <c r="I28" s="711"/>
      <c r="J28" s="87"/>
      <c r="K28" s="87"/>
      <c r="L28" s="87"/>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1"/>
    </row>
    <row r="29" spans="1:46" s="134" customFormat="1" ht="24.95" customHeight="1">
      <c r="A29" s="94"/>
      <c r="B29" s="60"/>
      <c r="C29" s="710"/>
      <c r="D29" s="711"/>
      <c r="E29" s="711"/>
      <c r="F29" s="711"/>
      <c r="G29" s="711"/>
      <c r="H29" s="711"/>
      <c r="I29" s="711"/>
      <c r="J29" s="87"/>
      <c r="K29" s="87"/>
      <c r="L29" s="87"/>
      <c r="N29" s="68"/>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136"/>
    </row>
    <row r="30" spans="1:46" ht="24.95" customHeight="1">
      <c r="A30" s="94"/>
      <c r="B30" s="60"/>
      <c r="C30" s="710"/>
      <c r="D30" s="711"/>
      <c r="E30" s="711"/>
      <c r="F30" s="711"/>
      <c r="G30" s="711"/>
      <c r="H30" s="711"/>
      <c r="I30" s="711"/>
      <c r="J30" s="87"/>
      <c r="K30" s="87"/>
      <c r="L30" s="87"/>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1"/>
    </row>
    <row r="31" spans="1:46" ht="24.95" customHeight="1">
      <c r="C31" s="710"/>
      <c r="D31" s="711"/>
      <c r="E31" s="711"/>
      <c r="F31" s="711"/>
      <c r="G31" s="711"/>
      <c r="H31" s="711"/>
      <c r="I31" s="711"/>
    </row>
    <row r="32" spans="1:46" ht="24.95" customHeight="1">
      <c r="C32" s="710"/>
      <c r="D32" s="711"/>
      <c r="E32" s="711"/>
      <c r="F32" s="711"/>
      <c r="G32" s="711"/>
      <c r="H32" s="711"/>
      <c r="I32" s="711"/>
    </row>
    <row r="33" spans="3:9" ht="24.95" customHeight="1">
      <c r="C33" s="710"/>
      <c r="D33" s="711"/>
      <c r="E33" s="711"/>
      <c r="F33" s="711"/>
      <c r="G33" s="711"/>
      <c r="H33" s="711"/>
      <c r="I33" s="711"/>
    </row>
    <row r="34" spans="3:9" ht="24.95" customHeight="1">
      <c r="C34" s="710"/>
      <c r="D34" s="711"/>
      <c r="E34" s="711"/>
      <c r="F34" s="711"/>
      <c r="G34" s="711"/>
      <c r="H34" s="711"/>
      <c r="I34" s="711"/>
    </row>
    <row r="35" spans="3:9" ht="24.95" customHeight="1">
      <c r="C35" s="712"/>
      <c r="D35" s="713"/>
      <c r="E35" s="713"/>
      <c r="F35" s="713"/>
      <c r="G35" s="713"/>
      <c r="H35" s="713"/>
      <c r="I35" s="713"/>
    </row>
    <row r="36" spans="3:9" ht="24.95" customHeight="1"/>
    <row r="37" spans="3:9" ht="24.95" customHeight="1"/>
    <row r="38" spans="3:9" ht="24.95" customHeight="1"/>
    <row r="39" spans="3:9" ht="24.95" customHeight="1"/>
    <row r="40" spans="3:9" ht="24.95" customHeight="1"/>
    <row r="41" spans="3:9" ht="24.95" customHeight="1"/>
    <row r="42" spans="3:9" ht="24.95" customHeight="1"/>
    <row r="43" spans="3:9" ht="24.95" customHeight="1"/>
    <row r="44" spans="3:9" ht="24.95" customHeight="1"/>
    <row r="45" spans="3:9" ht="24.95" customHeight="1"/>
    <row r="46" spans="3:9" ht="24.95" customHeight="1"/>
    <row r="47" spans="3:9" ht="24.95" customHeight="1"/>
    <row r="48" spans="3:9" ht="24.95" customHeight="1"/>
    <row r="49" ht="24.95" customHeight="1"/>
    <row r="50" ht="24.95" customHeight="1"/>
    <row r="51" ht="24.95" customHeight="1"/>
    <row r="52" ht="24.95" customHeight="1"/>
    <row r="53" ht="24.95" customHeight="1"/>
    <row r="54" ht="24.95" customHeight="1"/>
    <row r="55" ht="24.95" customHeight="1"/>
    <row r="56" ht="24.95" customHeight="1"/>
    <row r="57" ht="24.95" customHeight="1"/>
    <row r="58" ht="24.95" customHeight="1"/>
    <row r="59" ht="24.95" customHeight="1"/>
    <row r="60" ht="24.95" customHeight="1"/>
    <row r="61" ht="24.95" customHeight="1"/>
    <row r="62" ht="24.95" customHeight="1"/>
    <row r="63" ht="24.95" customHeight="1"/>
    <row r="64" ht="24.95" customHeight="1"/>
    <row r="65" ht="24.95" customHeight="1"/>
    <row r="66" ht="24.95" customHeight="1"/>
    <row r="67" ht="24.95" customHeight="1"/>
    <row r="68" ht="24.95" customHeight="1"/>
    <row r="69" ht="24.95" customHeight="1"/>
    <row r="70" ht="24.95" customHeight="1"/>
    <row r="71" ht="24.95" customHeight="1"/>
    <row r="72" ht="24.95" customHeight="1"/>
    <row r="73" ht="24.95" customHeight="1"/>
    <row r="74" ht="24.95" customHeight="1"/>
    <row r="75" ht="24.95" customHeight="1"/>
    <row r="76" ht="24.95" customHeight="1"/>
    <row r="77" ht="24.95" customHeight="1"/>
    <row r="78" ht="24.95" customHeight="1"/>
    <row r="79" ht="24.95" customHeight="1"/>
    <row r="80" ht="24.95" customHeight="1"/>
    <row r="81" ht="24.95" customHeight="1"/>
    <row r="82" ht="24.95" customHeight="1"/>
    <row r="83" ht="24.95" customHeight="1"/>
    <row r="84" ht="24.95" customHeight="1"/>
    <row r="85" ht="24.95" customHeight="1"/>
    <row r="86" ht="24.95" customHeight="1"/>
    <row r="87" ht="24.95" customHeight="1"/>
    <row r="88" ht="24.95" customHeight="1"/>
    <row r="89" ht="24.95" customHeight="1"/>
    <row r="90" ht="24.9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sheetData>
  <sheetProtection algorithmName="SHA-512" hashValue="LNXmQTItPJkf/H7akgq9XdeO93fPruC2efdfGqwKGnjIHSEUl/NUVN3erqVdJzCzTHuf2EKgukcNdTcX4DMFeA==" saltValue="HoyaDRWaxWraOf+pcOOGBA==" spinCount="100000" sheet="1" objects="1" scenarios="1" formatColumns="0" formatRows="0" autoFilter="0"/>
  <mergeCells count="6">
    <mergeCell ref="C26:I35"/>
    <mergeCell ref="D6:I6"/>
    <mergeCell ref="C7:I17"/>
    <mergeCell ref="D19:I19"/>
    <mergeCell ref="C20:I23"/>
    <mergeCell ref="D25:I25"/>
  </mergeCells>
  <hyperlinks>
    <hyperlink ref="E3" location="'Relações governamentais e advoc'!C6" display="GRI 3-3" xr:uid="{F3B89AC9-0398-4CF0-AACD-AF2000BE0877}"/>
    <hyperlink ref="F3" location="'Relações governamentais e advoc'!C19" display="GRI 207-3" xr:uid="{D01846D9-3F67-459F-B3B5-89865316A452}"/>
    <hyperlink ref="G3" location="'Relações governamentais e advoc'!C25" display="GRI 2-28" xr:uid="{9D5E0C3B-31A6-4495-A9F6-7590EDA77231}"/>
  </hyperlinks>
  <pageMargins left="0.511811024" right="0.511811024" top="0.78740157499999996" bottom="0.78740157499999996" header="0.31496062000000002" footer="0.31496062000000002"/>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C6020-9915-4445-AE9C-DFB397CA3EDD}">
  <sheetPr>
    <tabColor rgb="FFE4562E"/>
  </sheetPr>
  <dimension ref="A1:M744"/>
  <sheetViews>
    <sheetView showGridLines="0" showRowColHeaders="0" workbookViewId="0">
      <pane xSplit="1" ySplit="2" topLeftCell="B3" activePane="bottomRight" state="frozen"/>
      <selection activeCell="C3" sqref="C3"/>
      <selection pane="topRight" activeCell="C3" sqref="C3"/>
      <selection pane="bottomLeft" activeCell="C3" sqref="C3"/>
      <selection pane="bottomRight"/>
    </sheetView>
  </sheetViews>
  <sheetFormatPr defaultColWidth="0" defaultRowHeight="0" customHeight="1" zeroHeight="1"/>
  <cols>
    <col min="1" max="1" width="33.7109375" style="45" customWidth="1"/>
    <col min="2" max="2" width="3.7109375" style="32" customWidth="1"/>
    <col min="3" max="9" width="20.85546875" style="17" customWidth="1"/>
    <col min="10" max="12" width="14.140625" style="17" customWidth="1"/>
    <col min="13" max="13" width="6.7109375" style="17" customWidth="1"/>
    <col min="14" max="16384" width="0" style="17" hidden="1"/>
  </cols>
  <sheetData>
    <row r="1" spans="1:13" s="62" customFormat="1" ht="24.95" customHeight="1">
      <c r="A1" s="142"/>
      <c r="B1" s="58"/>
      <c r="C1" s="58"/>
      <c r="D1" s="58"/>
      <c r="E1" s="59"/>
      <c r="F1" s="60"/>
      <c r="G1" s="60"/>
      <c r="H1" s="60"/>
      <c r="I1" s="60"/>
      <c r="J1" s="60"/>
      <c r="K1" s="60"/>
      <c r="L1" s="60"/>
      <c r="M1" s="95"/>
    </row>
    <row r="2" spans="1:13" s="62" customFormat="1" ht="24.95" customHeight="1">
      <c r="A2" s="96"/>
      <c r="B2" s="60"/>
      <c r="C2" s="97"/>
      <c r="D2" s="60"/>
      <c r="E2" s="95"/>
      <c r="F2" s="95"/>
      <c r="G2" s="95"/>
      <c r="H2" s="95"/>
      <c r="I2" s="95"/>
      <c r="J2" s="60"/>
      <c r="K2" s="60"/>
      <c r="L2" s="60"/>
      <c r="M2" s="95"/>
    </row>
    <row r="3" spans="1:13" s="62" customFormat="1" ht="24.95" customHeight="1">
      <c r="A3" s="96"/>
      <c r="B3" s="60"/>
      <c r="C3" s="237" t="str">
        <f>Índice!B18</f>
        <v>GOVERNANÇA CORPORATIVA</v>
      </c>
      <c r="D3" s="60"/>
      <c r="E3" s="192" t="s">
        <v>481</v>
      </c>
      <c r="F3" s="192" t="s">
        <v>482</v>
      </c>
      <c r="G3" s="192" t="s">
        <v>483</v>
      </c>
      <c r="H3" s="192" t="s">
        <v>484</v>
      </c>
      <c r="I3" s="192" t="s">
        <v>485</v>
      </c>
      <c r="J3" s="60"/>
      <c r="K3" s="60"/>
      <c r="L3" s="60"/>
      <c r="M3" s="95"/>
    </row>
    <row r="4" spans="1:13" s="62" customFormat="1" ht="24.95" customHeight="1">
      <c r="A4" s="96"/>
      <c r="B4" s="60"/>
      <c r="C4" s="118" t="str">
        <f>Índice!C18</f>
        <v>Estrutura corporativa</v>
      </c>
      <c r="D4" s="60"/>
      <c r="E4" s="192" t="s">
        <v>486</v>
      </c>
      <c r="F4" s="192" t="s">
        <v>487</v>
      </c>
      <c r="G4" s="192" t="s">
        <v>488</v>
      </c>
      <c r="H4" s="192" t="s">
        <v>489</v>
      </c>
      <c r="J4" s="60"/>
      <c r="K4" s="60"/>
      <c r="L4" s="60"/>
      <c r="M4" s="95"/>
    </row>
    <row r="5" spans="1:13" s="62" customFormat="1" ht="24.95" customHeight="1">
      <c r="A5" s="96"/>
      <c r="B5" s="60"/>
      <c r="C5" s="102"/>
      <c r="D5" s="95"/>
      <c r="E5" s="63"/>
      <c r="F5" s="63"/>
      <c r="G5" s="63"/>
      <c r="H5" s="63"/>
      <c r="I5" s="63"/>
      <c r="J5" s="60"/>
      <c r="K5" s="60"/>
      <c r="L5" s="60"/>
      <c r="M5" s="95"/>
    </row>
    <row r="6" spans="1:13" s="62" customFormat="1" ht="24.95" customHeight="1">
      <c r="A6" s="94"/>
      <c r="B6" s="60"/>
      <c r="C6" s="144" t="s">
        <v>481</v>
      </c>
      <c r="D6" s="729" t="s">
        <v>491</v>
      </c>
      <c r="E6" s="729"/>
      <c r="F6" s="729"/>
      <c r="G6" s="729"/>
      <c r="H6" s="729"/>
      <c r="I6" s="729"/>
      <c r="J6" s="84"/>
      <c r="K6" s="84"/>
      <c r="L6" s="84"/>
      <c r="M6" s="53"/>
    </row>
    <row r="7" spans="1:13" s="62" customFormat="1" ht="24.95" customHeight="1">
      <c r="A7" s="94"/>
      <c r="B7" s="60"/>
      <c r="C7" s="733" t="s">
        <v>728</v>
      </c>
      <c r="D7" s="734"/>
      <c r="E7" s="734"/>
      <c r="F7" s="734"/>
      <c r="G7" s="734"/>
      <c r="H7" s="734"/>
      <c r="I7" s="734"/>
      <c r="J7" s="85"/>
      <c r="K7" s="85"/>
      <c r="L7" s="85"/>
      <c r="M7" s="73"/>
    </row>
    <row r="8" spans="1:13" s="62" customFormat="1" ht="24.95" customHeight="1">
      <c r="A8" s="98"/>
      <c r="B8" s="76"/>
      <c r="C8" s="710"/>
      <c r="D8" s="711"/>
      <c r="E8" s="711"/>
      <c r="F8" s="711"/>
      <c r="G8" s="711"/>
      <c r="H8" s="711"/>
      <c r="I8" s="711"/>
      <c r="J8" s="87"/>
      <c r="K8" s="87"/>
      <c r="L8" s="87"/>
      <c r="M8" s="77"/>
    </row>
    <row r="9" spans="1:13" s="62" customFormat="1" ht="24.95" customHeight="1">
      <c r="A9" s="98"/>
      <c r="B9" s="76"/>
      <c r="C9" s="710"/>
      <c r="D9" s="711"/>
      <c r="E9" s="711"/>
      <c r="F9" s="711"/>
      <c r="G9" s="711"/>
      <c r="H9" s="711"/>
      <c r="I9" s="711"/>
      <c r="J9" s="87"/>
      <c r="K9" s="87"/>
      <c r="L9" s="87"/>
      <c r="M9" s="77"/>
    </row>
    <row r="10" spans="1:13" s="62" customFormat="1" ht="24.95" customHeight="1">
      <c r="A10" s="98"/>
      <c r="B10" s="76"/>
      <c r="C10" s="710"/>
      <c r="D10" s="711"/>
      <c r="E10" s="711"/>
      <c r="F10" s="711"/>
      <c r="G10" s="711"/>
      <c r="H10" s="711"/>
      <c r="I10" s="711"/>
      <c r="J10" s="87"/>
      <c r="K10" s="87"/>
      <c r="L10" s="87"/>
      <c r="M10" s="77"/>
    </row>
    <row r="11" spans="1:13" s="62" customFormat="1" ht="24.95" customHeight="1">
      <c r="A11" s="98"/>
      <c r="B11" s="76"/>
      <c r="C11" s="710"/>
      <c r="D11" s="711"/>
      <c r="E11" s="711"/>
      <c r="F11" s="711"/>
      <c r="G11" s="711"/>
      <c r="H11" s="711"/>
      <c r="I11" s="711"/>
      <c r="J11" s="87"/>
      <c r="K11" s="87"/>
      <c r="L11" s="87"/>
      <c r="M11" s="77"/>
    </row>
    <row r="12" spans="1:13" s="62" customFormat="1" ht="24.95" customHeight="1">
      <c r="A12" s="94"/>
      <c r="B12" s="76"/>
      <c r="C12" s="710"/>
      <c r="D12" s="711"/>
      <c r="E12" s="711"/>
      <c r="F12" s="711"/>
      <c r="G12" s="711"/>
      <c r="H12" s="711"/>
      <c r="I12" s="711"/>
      <c r="J12" s="87"/>
      <c r="K12" s="87"/>
      <c r="L12" s="87"/>
      <c r="M12" s="77"/>
    </row>
    <row r="13" spans="1:13" s="62" customFormat="1" ht="24.95" customHeight="1">
      <c r="A13" s="94"/>
      <c r="B13" s="76"/>
      <c r="C13" s="710"/>
      <c r="D13" s="711"/>
      <c r="E13" s="711"/>
      <c r="F13" s="711"/>
      <c r="G13" s="711"/>
      <c r="H13" s="711"/>
      <c r="I13" s="711"/>
      <c r="J13" s="87"/>
      <c r="K13" s="87"/>
      <c r="L13" s="87"/>
      <c r="M13" s="77"/>
    </row>
    <row r="14" spans="1:13" s="62" customFormat="1" ht="24.95" customHeight="1">
      <c r="A14" s="94"/>
      <c r="B14" s="76"/>
      <c r="C14" s="710"/>
      <c r="D14" s="711"/>
      <c r="E14" s="711"/>
      <c r="F14" s="711"/>
      <c r="G14" s="711"/>
      <c r="H14" s="711"/>
      <c r="I14" s="711"/>
      <c r="J14" s="87"/>
      <c r="K14" s="87"/>
      <c r="L14" s="87"/>
      <c r="M14" s="77"/>
    </row>
    <row r="15" spans="1:13" s="62" customFormat="1" ht="24.95" customHeight="1">
      <c r="A15" s="94"/>
      <c r="B15" s="76"/>
      <c r="C15" s="710"/>
      <c r="D15" s="711"/>
      <c r="E15" s="711"/>
      <c r="F15" s="711"/>
      <c r="G15" s="711"/>
      <c r="H15" s="711"/>
      <c r="I15" s="711"/>
      <c r="J15" s="87"/>
      <c r="K15" s="87"/>
      <c r="L15" s="87"/>
      <c r="M15" s="77"/>
    </row>
    <row r="16" spans="1:13" s="62" customFormat="1" ht="24.95" customHeight="1">
      <c r="A16" s="94"/>
      <c r="B16" s="76"/>
      <c r="C16" s="710"/>
      <c r="D16" s="711"/>
      <c r="E16" s="711"/>
      <c r="F16" s="711"/>
      <c r="G16" s="711"/>
      <c r="H16" s="711"/>
      <c r="I16" s="711"/>
      <c r="J16" s="87"/>
      <c r="K16" s="87"/>
      <c r="L16" s="87"/>
      <c r="M16" s="77"/>
    </row>
    <row r="17" spans="1:13" s="62" customFormat="1" ht="24.95" customHeight="1">
      <c r="A17" s="94"/>
      <c r="B17" s="76"/>
      <c r="C17" s="710"/>
      <c r="D17" s="711"/>
      <c r="E17" s="711"/>
      <c r="F17" s="711"/>
      <c r="G17" s="711"/>
      <c r="H17" s="711"/>
      <c r="I17" s="711"/>
      <c r="J17" s="87"/>
      <c r="K17" s="87"/>
      <c r="L17" s="87"/>
      <c r="M17" s="77"/>
    </row>
    <row r="18" spans="1:13" s="62" customFormat="1" ht="24.95" customHeight="1">
      <c r="A18" s="94"/>
      <c r="B18" s="76"/>
      <c r="C18" s="710"/>
      <c r="D18" s="711"/>
      <c r="E18" s="711"/>
      <c r="F18" s="711"/>
      <c r="G18" s="711"/>
      <c r="H18" s="711"/>
      <c r="I18" s="711"/>
      <c r="J18" s="87"/>
      <c r="K18" s="87"/>
      <c r="L18" s="87"/>
      <c r="M18" s="77"/>
    </row>
    <row r="19" spans="1:13" s="62" customFormat="1" ht="24.95" customHeight="1">
      <c r="A19" s="94"/>
      <c r="B19" s="76"/>
      <c r="C19" s="710"/>
      <c r="D19" s="711"/>
      <c r="E19" s="711"/>
      <c r="F19" s="711"/>
      <c r="G19" s="711"/>
      <c r="H19" s="711"/>
      <c r="I19" s="711"/>
      <c r="J19" s="87"/>
      <c r="K19" s="87"/>
      <c r="L19" s="87"/>
      <c r="M19" s="77"/>
    </row>
    <row r="20" spans="1:13" s="62" customFormat="1" ht="24.95" customHeight="1">
      <c r="A20" s="94"/>
      <c r="B20" s="76"/>
      <c r="C20" s="710"/>
      <c r="D20" s="711"/>
      <c r="E20" s="711"/>
      <c r="F20" s="711"/>
      <c r="G20" s="711"/>
      <c r="H20" s="711"/>
      <c r="I20" s="711"/>
      <c r="J20" s="87"/>
      <c r="K20" s="87"/>
      <c r="L20" s="87"/>
      <c r="M20" s="77"/>
    </row>
    <row r="21" spans="1:13" s="62" customFormat="1" ht="24.95" customHeight="1">
      <c r="A21" s="94"/>
      <c r="B21" s="76"/>
      <c r="C21" s="710"/>
      <c r="D21" s="711"/>
      <c r="E21" s="711"/>
      <c r="F21" s="711"/>
      <c r="G21" s="711"/>
      <c r="H21" s="711"/>
      <c r="I21" s="711"/>
      <c r="J21" s="87"/>
      <c r="K21" s="87"/>
      <c r="L21" s="87"/>
      <c r="M21" s="77"/>
    </row>
    <row r="22" spans="1:13" s="62" customFormat="1" ht="24.95" customHeight="1">
      <c r="A22" s="94"/>
      <c r="B22" s="76"/>
      <c r="C22" s="710"/>
      <c r="D22" s="711"/>
      <c r="E22" s="711"/>
      <c r="F22" s="711"/>
      <c r="G22" s="711"/>
      <c r="H22" s="711"/>
      <c r="I22" s="711"/>
      <c r="J22" s="87"/>
      <c r="K22" s="87"/>
      <c r="L22" s="87"/>
      <c r="M22" s="77"/>
    </row>
    <row r="23" spans="1:13" s="62" customFormat="1" ht="24.95" customHeight="1">
      <c r="A23" s="94"/>
      <c r="B23" s="76"/>
      <c r="C23" s="86"/>
      <c r="D23" s="87"/>
      <c r="E23" s="87"/>
      <c r="F23" s="87"/>
      <c r="G23" s="87"/>
      <c r="H23" s="87"/>
      <c r="I23" s="87"/>
      <c r="J23" s="87"/>
      <c r="K23" s="87"/>
      <c r="L23" s="87"/>
      <c r="M23" s="77"/>
    </row>
    <row r="24" spans="1:13" s="62" customFormat="1" ht="24.95" customHeight="1">
      <c r="A24" s="94"/>
      <c r="B24" s="76"/>
      <c r="C24" s="144" t="s">
        <v>482</v>
      </c>
      <c r="D24" s="729" t="s">
        <v>492</v>
      </c>
      <c r="E24" s="729"/>
      <c r="F24" s="729"/>
      <c r="G24" s="729"/>
      <c r="H24" s="729"/>
      <c r="I24" s="729"/>
      <c r="J24" s="87"/>
      <c r="K24" s="87"/>
      <c r="L24" s="87"/>
      <c r="M24" s="77"/>
    </row>
    <row r="25" spans="1:13" s="62" customFormat="1" ht="24.95" customHeight="1">
      <c r="A25" s="94"/>
      <c r="B25" s="60"/>
      <c r="C25" s="733" t="s">
        <v>45</v>
      </c>
      <c r="D25" s="734"/>
      <c r="E25" s="734"/>
      <c r="F25" s="734"/>
      <c r="G25" s="734"/>
      <c r="H25" s="734"/>
      <c r="I25" s="734"/>
      <c r="J25" s="87"/>
      <c r="K25" s="87"/>
      <c r="L25" s="87"/>
      <c r="M25" s="77"/>
    </row>
    <row r="26" spans="1:13" s="62" customFormat="1" ht="24.95" customHeight="1">
      <c r="A26" s="94"/>
      <c r="B26" s="60"/>
      <c r="C26" s="710"/>
      <c r="D26" s="711"/>
      <c r="E26" s="711"/>
      <c r="F26" s="711"/>
      <c r="G26" s="711"/>
      <c r="H26" s="711"/>
      <c r="I26" s="711"/>
      <c r="J26" s="87"/>
      <c r="K26" s="87"/>
      <c r="L26" s="87"/>
      <c r="M26" s="78"/>
    </row>
    <row r="27" spans="1:13" s="62" customFormat="1" ht="24.95" customHeight="1">
      <c r="A27" s="94"/>
      <c r="B27" s="60"/>
      <c r="C27" s="710"/>
      <c r="D27" s="711"/>
      <c r="E27" s="711"/>
      <c r="F27" s="711"/>
      <c r="G27" s="711"/>
      <c r="H27" s="711"/>
      <c r="I27" s="711"/>
      <c r="J27" s="92"/>
      <c r="K27" s="92"/>
      <c r="L27" s="92"/>
      <c r="M27" s="80"/>
    </row>
    <row r="28" spans="1:13" s="62" customFormat="1" ht="24.95" customHeight="1">
      <c r="A28" s="94"/>
      <c r="B28" s="60"/>
      <c r="C28" s="710"/>
      <c r="D28" s="711"/>
      <c r="E28" s="711"/>
      <c r="F28" s="711"/>
      <c r="G28" s="711"/>
      <c r="H28" s="711"/>
      <c r="I28" s="711"/>
      <c r="J28" s="84"/>
      <c r="K28" s="84"/>
      <c r="L28" s="84"/>
      <c r="M28" s="53"/>
    </row>
    <row r="29" spans="1:13" s="62" customFormat="1" ht="24.95" customHeight="1">
      <c r="A29" s="143"/>
      <c r="B29" s="82"/>
      <c r="C29" s="710"/>
      <c r="D29" s="711"/>
      <c r="E29" s="711"/>
      <c r="F29" s="711"/>
      <c r="G29" s="711"/>
      <c r="H29" s="711"/>
      <c r="I29" s="711"/>
      <c r="J29" s="85"/>
      <c r="K29" s="85"/>
      <c r="L29" s="85"/>
      <c r="M29" s="73"/>
    </row>
    <row r="30" spans="1:13" s="62" customFormat="1" ht="24.95" customHeight="1">
      <c r="A30" s="94"/>
      <c r="B30" s="60"/>
      <c r="C30" s="710"/>
      <c r="D30" s="711"/>
      <c r="E30" s="711"/>
      <c r="F30" s="711"/>
      <c r="G30" s="711"/>
      <c r="H30" s="711"/>
      <c r="I30" s="711"/>
      <c r="J30" s="87"/>
      <c r="K30" s="87"/>
      <c r="L30" s="87"/>
      <c r="M30" s="78"/>
    </row>
    <row r="31" spans="1:13" s="62" customFormat="1" ht="24.95" customHeight="1">
      <c r="A31" s="94"/>
      <c r="B31" s="60"/>
      <c r="C31" s="710"/>
      <c r="D31" s="711"/>
      <c r="E31" s="711"/>
      <c r="F31" s="711"/>
      <c r="G31" s="711"/>
      <c r="H31" s="711"/>
      <c r="I31" s="711"/>
      <c r="J31" s="87"/>
      <c r="K31" s="87"/>
      <c r="L31" s="87"/>
      <c r="M31" s="80"/>
    </row>
    <row r="32" spans="1:13" s="62" customFormat="1" ht="24.95" customHeight="1">
      <c r="A32" s="94"/>
      <c r="B32" s="60"/>
      <c r="C32" s="710"/>
      <c r="D32" s="711"/>
      <c r="E32" s="711"/>
      <c r="F32" s="711"/>
      <c r="G32" s="711"/>
      <c r="H32" s="711"/>
      <c r="I32" s="711"/>
      <c r="J32" s="87"/>
      <c r="K32" s="87"/>
      <c r="L32" s="87"/>
      <c r="M32" s="80"/>
    </row>
    <row r="33" spans="1:13" s="62" customFormat="1" ht="24.95" customHeight="1">
      <c r="A33" s="94"/>
      <c r="B33" s="60"/>
      <c r="C33" s="86"/>
      <c r="D33" s="87"/>
      <c r="E33" s="87"/>
      <c r="F33" s="87"/>
      <c r="G33" s="87"/>
      <c r="H33" s="87"/>
      <c r="I33" s="87"/>
      <c r="J33" s="87"/>
      <c r="K33" s="87"/>
      <c r="L33" s="87"/>
      <c r="M33" s="68"/>
    </row>
    <row r="34" spans="1:13" s="62" customFormat="1" ht="24.95" customHeight="1">
      <c r="A34" s="94"/>
      <c r="B34" s="60"/>
      <c r="C34" s="144" t="s">
        <v>483</v>
      </c>
      <c r="D34" s="729" t="s">
        <v>493</v>
      </c>
      <c r="E34" s="729"/>
      <c r="F34" s="729"/>
      <c r="G34" s="729"/>
      <c r="H34" s="729"/>
      <c r="I34" s="729"/>
      <c r="J34" s="87"/>
      <c r="K34" s="87"/>
      <c r="L34" s="87"/>
      <c r="M34" s="68"/>
    </row>
    <row r="35" spans="1:13" s="62" customFormat="1" ht="24.95" customHeight="1">
      <c r="A35" s="94"/>
      <c r="B35" s="60"/>
      <c r="C35" s="733" t="s">
        <v>46</v>
      </c>
      <c r="D35" s="734"/>
      <c r="E35" s="734"/>
      <c r="F35" s="734"/>
      <c r="G35" s="734"/>
      <c r="H35" s="734"/>
      <c r="I35" s="734"/>
      <c r="J35" s="87"/>
      <c r="K35" s="87"/>
      <c r="L35" s="87"/>
      <c r="M35" s="68"/>
    </row>
    <row r="36" spans="1:13" s="62" customFormat="1" ht="24.95" customHeight="1">
      <c r="A36" s="94"/>
      <c r="B36" s="60"/>
      <c r="C36" s="710"/>
      <c r="D36" s="711"/>
      <c r="E36" s="711"/>
      <c r="F36" s="711"/>
      <c r="G36" s="711"/>
      <c r="H36" s="711"/>
      <c r="I36" s="711"/>
    </row>
    <row r="37" spans="1:13" s="62" customFormat="1" ht="24.95" customHeight="1">
      <c r="A37" s="94"/>
      <c r="B37" s="60"/>
      <c r="C37" s="710"/>
      <c r="D37" s="711"/>
      <c r="E37" s="711"/>
      <c r="F37" s="711"/>
      <c r="G37" s="711"/>
      <c r="H37" s="711"/>
      <c r="I37" s="711"/>
      <c r="J37" s="85"/>
      <c r="K37" s="85"/>
      <c r="L37" s="85"/>
      <c r="M37" s="73"/>
    </row>
    <row r="38" spans="1:13" s="62" customFormat="1" ht="24.95" customHeight="1">
      <c r="A38" s="94"/>
      <c r="B38" s="60"/>
      <c r="C38" s="710"/>
      <c r="D38" s="711"/>
      <c r="E38" s="711"/>
      <c r="F38" s="711"/>
      <c r="G38" s="711"/>
      <c r="H38" s="711"/>
      <c r="I38" s="711"/>
      <c r="J38" s="87"/>
      <c r="K38" s="87"/>
      <c r="L38" s="87"/>
      <c r="M38" s="78"/>
    </row>
    <row r="39" spans="1:13" s="62" customFormat="1" ht="24.95" customHeight="1">
      <c r="A39" s="94"/>
      <c r="B39" s="60"/>
      <c r="C39" s="710"/>
      <c r="D39" s="711"/>
      <c r="E39" s="711"/>
      <c r="F39" s="711"/>
      <c r="G39" s="711"/>
      <c r="H39" s="711"/>
      <c r="I39" s="711"/>
      <c r="J39" s="87"/>
      <c r="K39" s="87"/>
      <c r="L39" s="87"/>
      <c r="M39" s="80"/>
    </row>
    <row r="40" spans="1:13" s="62" customFormat="1" ht="24.95" customHeight="1">
      <c r="A40" s="94"/>
      <c r="B40" s="60"/>
      <c r="C40" s="710"/>
      <c r="D40" s="711"/>
      <c r="E40" s="711"/>
      <c r="F40" s="711"/>
      <c r="G40" s="711"/>
      <c r="H40" s="711"/>
      <c r="I40" s="711"/>
      <c r="J40" s="87"/>
      <c r="K40" s="87"/>
      <c r="L40" s="87"/>
      <c r="M40" s="80"/>
    </row>
    <row r="41" spans="1:13" s="62" customFormat="1" ht="24.95" customHeight="1">
      <c r="A41" s="94"/>
      <c r="B41" s="60"/>
      <c r="C41" s="710"/>
      <c r="D41" s="711"/>
      <c r="E41" s="711"/>
      <c r="F41" s="711"/>
      <c r="G41" s="711"/>
      <c r="H41" s="711"/>
      <c r="I41" s="711"/>
      <c r="J41" s="87"/>
      <c r="K41" s="87"/>
      <c r="L41" s="87"/>
      <c r="M41" s="68"/>
    </row>
    <row r="42" spans="1:13" s="62" customFormat="1" ht="24.95" customHeight="1">
      <c r="A42" s="94"/>
      <c r="B42" s="60"/>
      <c r="C42" s="101"/>
      <c r="D42" s="92"/>
      <c r="E42" s="92"/>
      <c r="F42" s="92"/>
      <c r="G42" s="92"/>
      <c r="H42" s="92"/>
      <c r="I42" s="92"/>
      <c r="J42" s="87"/>
      <c r="K42" s="87"/>
      <c r="L42" s="87"/>
      <c r="M42" s="68"/>
    </row>
    <row r="43" spans="1:13" s="62" customFormat="1" ht="24.95" customHeight="1">
      <c r="A43" s="143"/>
      <c r="B43" s="82"/>
      <c r="C43" s="144" t="s">
        <v>484</v>
      </c>
      <c r="D43" s="729" t="s">
        <v>494</v>
      </c>
      <c r="E43" s="729"/>
      <c r="F43" s="729"/>
      <c r="G43" s="729"/>
      <c r="H43" s="729"/>
      <c r="I43" s="729"/>
      <c r="J43" s="84"/>
      <c r="K43" s="84"/>
      <c r="L43" s="84"/>
      <c r="M43" s="53"/>
    </row>
    <row r="44" spans="1:13" s="62" customFormat="1" ht="24.95" customHeight="1">
      <c r="A44" s="143"/>
      <c r="B44" s="82"/>
      <c r="C44" s="735" t="s">
        <v>729</v>
      </c>
      <c r="D44" s="735"/>
      <c r="E44" s="735"/>
      <c r="F44" s="735"/>
      <c r="G44" s="735"/>
      <c r="H44" s="735"/>
      <c r="I44" s="735"/>
      <c r="J44" s="84"/>
      <c r="K44" s="84"/>
      <c r="L44" s="84"/>
      <c r="M44" s="53"/>
    </row>
    <row r="45" spans="1:13" s="62" customFormat="1" ht="24.95" customHeight="1">
      <c r="A45" s="143"/>
      <c r="B45" s="82"/>
      <c r="C45" s="736"/>
      <c r="D45" s="736"/>
      <c r="E45" s="736"/>
      <c r="F45" s="736"/>
      <c r="G45" s="736"/>
      <c r="H45" s="736"/>
      <c r="I45" s="736"/>
      <c r="J45" s="84"/>
      <c r="K45" s="84"/>
      <c r="L45" s="84"/>
      <c r="M45" s="53"/>
    </row>
    <row r="46" spans="1:13" s="62" customFormat="1" ht="24.95" customHeight="1">
      <c r="A46" s="143"/>
      <c r="B46" s="82"/>
      <c r="C46" s="736"/>
      <c r="D46" s="736"/>
      <c r="E46" s="736"/>
      <c r="F46" s="736"/>
      <c r="G46" s="736"/>
      <c r="H46" s="736"/>
      <c r="I46" s="736"/>
      <c r="J46" s="84"/>
      <c r="K46" s="84"/>
      <c r="L46" s="84"/>
      <c r="M46" s="53"/>
    </row>
    <row r="47" spans="1:13" s="62" customFormat="1" ht="24.95" customHeight="1">
      <c r="A47" s="143"/>
      <c r="B47" s="82"/>
      <c r="C47" s="145"/>
      <c r="D47" s="145"/>
      <c r="E47" s="145"/>
      <c r="F47" s="145"/>
      <c r="G47" s="145"/>
      <c r="H47" s="145"/>
      <c r="I47" s="145"/>
      <c r="J47" s="84"/>
      <c r="K47" s="84"/>
      <c r="L47" s="84"/>
      <c r="M47" s="53"/>
    </row>
    <row r="48" spans="1:13" s="62" customFormat="1" ht="24.95" customHeight="1">
      <c r="A48" s="143"/>
      <c r="B48" s="82"/>
      <c r="C48" s="144" t="s">
        <v>485</v>
      </c>
      <c r="D48" s="730" t="s">
        <v>495</v>
      </c>
      <c r="E48" s="731"/>
      <c r="F48" s="731"/>
      <c r="G48" s="731"/>
      <c r="H48" s="731"/>
      <c r="I48" s="732"/>
      <c r="J48" s="84"/>
      <c r="K48" s="84"/>
      <c r="L48" s="84"/>
      <c r="M48" s="53"/>
    </row>
    <row r="49" spans="1:13" s="62" customFormat="1" ht="24.95" customHeight="1">
      <c r="A49" s="143"/>
      <c r="B49" s="82"/>
      <c r="C49" s="733" t="s">
        <v>726</v>
      </c>
      <c r="D49" s="734"/>
      <c r="E49" s="734"/>
      <c r="F49" s="734"/>
      <c r="G49" s="734"/>
      <c r="H49" s="734"/>
      <c r="I49" s="734"/>
      <c r="J49" s="84"/>
      <c r="K49" s="84"/>
      <c r="L49" s="84"/>
      <c r="M49" s="53"/>
    </row>
    <row r="50" spans="1:13" s="62" customFormat="1" ht="24.95" customHeight="1">
      <c r="A50" s="94"/>
      <c r="B50" s="60"/>
      <c r="C50" s="710"/>
      <c r="D50" s="711"/>
      <c r="E50" s="711"/>
      <c r="F50" s="711"/>
      <c r="G50" s="711"/>
      <c r="H50" s="711"/>
      <c r="I50" s="711"/>
      <c r="J50" s="84"/>
      <c r="K50" s="84"/>
      <c r="L50" s="84"/>
      <c r="M50" s="53"/>
    </row>
    <row r="51" spans="1:13" s="62" customFormat="1" ht="24.95" customHeight="1">
      <c r="A51" s="94"/>
      <c r="B51" s="60"/>
      <c r="C51" s="710"/>
      <c r="D51" s="711"/>
      <c r="E51" s="711"/>
      <c r="F51" s="711"/>
      <c r="G51" s="711"/>
      <c r="H51" s="711"/>
      <c r="I51" s="711"/>
      <c r="J51" s="85"/>
      <c r="K51" s="85"/>
      <c r="L51" s="85"/>
      <c r="M51" s="73"/>
    </row>
    <row r="52" spans="1:13" s="62" customFormat="1" ht="24.95" customHeight="1">
      <c r="A52" s="143"/>
      <c r="B52" s="82"/>
      <c r="C52" s="710"/>
      <c r="D52" s="711"/>
      <c r="E52" s="711"/>
      <c r="F52" s="711"/>
      <c r="G52" s="711"/>
      <c r="H52" s="711"/>
      <c r="I52" s="711"/>
      <c r="J52" s="87"/>
      <c r="K52" s="87"/>
      <c r="L52" s="87"/>
      <c r="M52" s="78"/>
    </row>
    <row r="53" spans="1:13" s="62" customFormat="1" ht="24.95" customHeight="1">
      <c r="A53" s="94"/>
      <c r="B53" s="60"/>
      <c r="C53" s="710"/>
      <c r="D53" s="711"/>
      <c r="E53" s="711"/>
      <c r="F53" s="711"/>
      <c r="G53" s="711"/>
      <c r="H53" s="711"/>
      <c r="I53" s="711"/>
      <c r="J53" s="87"/>
      <c r="K53" s="87"/>
      <c r="L53" s="87"/>
      <c r="M53" s="80"/>
    </row>
    <row r="54" spans="1:13" s="62" customFormat="1" ht="24.95" customHeight="1">
      <c r="A54" s="94"/>
      <c r="B54" s="60"/>
      <c r="C54" s="86"/>
      <c r="D54" s="87"/>
      <c r="E54" s="87"/>
      <c r="F54" s="87"/>
      <c r="G54" s="87"/>
      <c r="H54" s="87"/>
      <c r="I54" s="87"/>
      <c r="J54" s="87"/>
      <c r="K54" s="87"/>
      <c r="L54" s="87"/>
      <c r="M54" s="80"/>
    </row>
    <row r="55" spans="1:13" s="62" customFormat="1" ht="24.95" customHeight="1">
      <c r="A55" s="94"/>
      <c r="B55" s="60"/>
      <c r="C55" s="144" t="s">
        <v>486</v>
      </c>
      <c r="D55" s="730" t="s">
        <v>496</v>
      </c>
      <c r="E55" s="731"/>
      <c r="F55" s="731"/>
      <c r="G55" s="731"/>
      <c r="H55" s="731"/>
      <c r="I55" s="732"/>
      <c r="J55" s="87"/>
      <c r="K55" s="87"/>
      <c r="L55" s="87"/>
      <c r="M55" s="68"/>
    </row>
    <row r="56" spans="1:13" s="62" customFormat="1" ht="24.95" customHeight="1">
      <c r="A56" s="94"/>
      <c r="B56" s="60"/>
      <c r="C56" s="733" t="s">
        <v>47</v>
      </c>
      <c r="D56" s="734"/>
      <c r="E56" s="734"/>
      <c r="F56" s="734"/>
      <c r="G56" s="734"/>
      <c r="H56" s="734"/>
      <c r="I56" s="734"/>
      <c r="J56" s="87"/>
      <c r="K56" s="87"/>
      <c r="L56" s="87"/>
      <c r="M56" s="68"/>
    </row>
    <row r="57" spans="1:13" s="62" customFormat="1" ht="24.95" customHeight="1">
      <c r="A57" s="94"/>
      <c r="B57" s="60"/>
      <c r="C57" s="710"/>
      <c r="D57" s="711"/>
      <c r="E57" s="711"/>
      <c r="F57" s="711"/>
      <c r="G57" s="711"/>
      <c r="H57" s="711"/>
      <c r="I57" s="711"/>
      <c r="J57" s="87"/>
      <c r="K57" s="87"/>
      <c r="L57" s="87"/>
      <c r="M57" s="95"/>
    </row>
    <row r="58" spans="1:13" s="62" customFormat="1" ht="24.95" customHeight="1">
      <c r="A58" s="94"/>
      <c r="B58" s="60"/>
      <c r="C58" s="710"/>
      <c r="D58" s="711"/>
      <c r="E58" s="711"/>
      <c r="F58" s="711"/>
      <c r="G58" s="711"/>
      <c r="H58" s="711"/>
      <c r="I58" s="711"/>
      <c r="J58" s="50"/>
      <c r="K58" s="50"/>
      <c r="L58" s="50"/>
      <c r="M58" s="95"/>
    </row>
    <row r="59" spans="1:13" s="62" customFormat="1" ht="24.95" customHeight="1">
      <c r="A59" s="94"/>
      <c r="B59" s="60"/>
      <c r="C59" s="86"/>
      <c r="D59" s="87"/>
      <c r="E59" s="87"/>
      <c r="F59" s="87"/>
      <c r="G59" s="87"/>
      <c r="H59" s="87"/>
      <c r="I59" s="87"/>
      <c r="J59" s="84"/>
      <c r="K59" s="84"/>
      <c r="L59" s="84"/>
      <c r="M59" s="53"/>
    </row>
    <row r="60" spans="1:13" s="62" customFormat="1" ht="24.95" customHeight="1">
      <c r="A60" s="94"/>
      <c r="B60" s="60"/>
      <c r="C60" s="144" t="s">
        <v>487</v>
      </c>
      <c r="D60" s="730" t="s">
        <v>497</v>
      </c>
      <c r="E60" s="731"/>
      <c r="F60" s="731"/>
      <c r="G60" s="731"/>
      <c r="H60" s="731"/>
      <c r="I60" s="732"/>
      <c r="J60" s="85"/>
      <c r="K60" s="85"/>
      <c r="L60" s="85"/>
      <c r="M60" s="73"/>
    </row>
    <row r="61" spans="1:13" s="62" customFormat="1" ht="24.95" customHeight="1">
      <c r="A61" s="94"/>
      <c r="B61" s="60"/>
      <c r="C61" s="733" t="s">
        <v>727</v>
      </c>
      <c r="D61" s="734"/>
      <c r="E61" s="734"/>
      <c r="F61" s="734"/>
      <c r="G61" s="734"/>
      <c r="H61" s="734"/>
      <c r="I61" s="734"/>
      <c r="J61" s="87"/>
      <c r="K61" s="87"/>
      <c r="L61" s="87"/>
      <c r="M61" s="78"/>
    </row>
    <row r="62" spans="1:13" s="62" customFormat="1" ht="24.95" customHeight="1">
      <c r="A62" s="94"/>
      <c r="B62" s="60"/>
      <c r="C62" s="710"/>
      <c r="D62" s="711"/>
      <c r="E62" s="711"/>
      <c r="F62" s="711"/>
      <c r="G62" s="711"/>
      <c r="H62" s="711"/>
      <c r="I62" s="711"/>
      <c r="J62" s="87"/>
      <c r="K62" s="87"/>
      <c r="L62" s="87"/>
      <c r="M62" s="92"/>
    </row>
    <row r="63" spans="1:13" s="62" customFormat="1" ht="24.95" customHeight="1">
      <c r="A63" s="94"/>
      <c r="B63" s="60"/>
      <c r="C63" s="710"/>
      <c r="D63" s="711"/>
      <c r="E63" s="711"/>
      <c r="F63" s="711"/>
      <c r="G63" s="711"/>
      <c r="H63" s="711"/>
      <c r="I63" s="711"/>
      <c r="J63" s="87"/>
      <c r="K63" s="87"/>
      <c r="L63" s="87"/>
      <c r="M63" s="80"/>
    </row>
    <row r="64" spans="1:13" s="62" customFormat="1" ht="24.95" customHeight="1">
      <c r="A64" s="94"/>
      <c r="B64" s="60"/>
      <c r="C64" s="101"/>
      <c r="D64" s="92"/>
      <c r="E64" s="92"/>
      <c r="F64" s="92"/>
      <c r="G64" s="92"/>
      <c r="H64" s="92"/>
      <c r="I64" s="92"/>
      <c r="J64" s="84"/>
      <c r="K64" s="84"/>
      <c r="L64" s="84"/>
      <c r="M64" s="53"/>
    </row>
    <row r="65" spans="1:13" s="62" customFormat="1" ht="24.95" customHeight="1">
      <c r="A65" s="94"/>
      <c r="B65" s="60"/>
      <c r="C65" s="144" t="s">
        <v>488</v>
      </c>
      <c r="D65" s="730" t="s">
        <v>498</v>
      </c>
      <c r="E65" s="731"/>
      <c r="F65" s="731"/>
      <c r="G65" s="731"/>
      <c r="H65" s="731"/>
      <c r="I65" s="732"/>
      <c r="J65" s="85"/>
      <c r="K65" s="85"/>
      <c r="L65" s="85"/>
      <c r="M65" s="73"/>
    </row>
    <row r="66" spans="1:13" s="62" customFormat="1" ht="24.95" customHeight="1">
      <c r="A66" s="94"/>
      <c r="B66" s="60"/>
      <c r="C66" s="733" t="s">
        <v>48</v>
      </c>
      <c r="D66" s="734"/>
      <c r="E66" s="734"/>
      <c r="F66" s="734"/>
      <c r="G66" s="734"/>
      <c r="H66" s="734"/>
      <c r="I66" s="734"/>
      <c r="J66" s="87"/>
      <c r="K66" s="87"/>
      <c r="L66" s="87"/>
      <c r="M66" s="78"/>
    </row>
    <row r="67" spans="1:13" s="62" customFormat="1" ht="24.95" customHeight="1">
      <c r="A67" s="94"/>
      <c r="B67" s="60"/>
      <c r="C67" s="710"/>
      <c r="D67" s="711"/>
      <c r="E67" s="711"/>
      <c r="F67" s="711"/>
      <c r="G67" s="711"/>
      <c r="H67" s="711"/>
      <c r="I67" s="711"/>
      <c r="J67" s="87"/>
      <c r="K67" s="87"/>
      <c r="L67" s="87"/>
      <c r="M67" s="80"/>
    </row>
    <row r="68" spans="1:13" s="62" customFormat="1" ht="24.95" customHeight="1">
      <c r="A68" s="94"/>
      <c r="B68" s="60"/>
      <c r="C68" s="86"/>
      <c r="D68" s="87"/>
      <c r="E68" s="87"/>
      <c r="F68" s="87"/>
      <c r="G68" s="87"/>
      <c r="H68" s="87"/>
      <c r="I68" s="87"/>
      <c r="J68" s="87"/>
      <c r="K68" s="87"/>
      <c r="L68" s="87"/>
      <c r="M68" s="80"/>
    </row>
    <row r="69" spans="1:13" s="62" customFormat="1" ht="35.1" customHeight="1">
      <c r="A69" s="94"/>
      <c r="B69" s="60"/>
      <c r="C69" s="144" t="s">
        <v>489</v>
      </c>
      <c r="D69" s="730" t="s">
        <v>490</v>
      </c>
      <c r="E69" s="731"/>
      <c r="F69" s="731"/>
      <c r="G69" s="731"/>
      <c r="H69" s="731"/>
      <c r="I69" s="732"/>
      <c r="J69" s="84"/>
      <c r="K69" s="84"/>
      <c r="L69" s="84"/>
      <c r="M69" s="53"/>
    </row>
    <row r="70" spans="1:13" s="62" customFormat="1" ht="24.95" customHeight="1">
      <c r="A70" s="94"/>
      <c r="B70" s="60"/>
      <c r="C70" s="733" t="s">
        <v>49</v>
      </c>
      <c r="D70" s="734"/>
      <c r="E70" s="734"/>
      <c r="F70" s="734"/>
      <c r="G70" s="734"/>
      <c r="H70" s="734"/>
      <c r="I70" s="734"/>
      <c r="J70" s="126"/>
      <c r="K70" s="126"/>
      <c r="L70" s="126"/>
      <c r="M70" s="73"/>
    </row>
    <row r="71" spans="1:13" s="62" customFormat="1" ht="24.95" customHeight="1">
      <c r="A71" s="94"/>
      <c r="B71" s="60"/>
      <c r="C71" s="710"/>
      <c r="D71" s="711"/>
      <c r="E71" s="711"/>
      <c r="F71" s="711"/>
      <c r="G71" s="711"/>
      <c r="H71" s="711"/>
      <c r="I71" s="711"/>
      <c r="J71" s="128"/>
      <c r="K71" s="128"/>
      <c r="L71" s="128"/>
      <c r="M71" s="77"/>
    </row>
    <row r="72" spans="1:13" s="62" customFormat="1" ht="24.95" customHeight="1">
      <c r="A72" s="94"/>
      <c r="B72" s="60"/>
      <c r="C72" s="710"/>
      <c r="D72" s="711"/>
      <c r="E72" s="711"/>
      <c r="F72" s="711"/>
      <c r="G72" s="711"/>
      <c r="H72" s="711"/>
      <c r="I72" s="711"/>
      <c r="J72" s="128"/>
      <c r="K72" s="128"/>
      <c r="L72" s="128"/>
      <c r="M72" s="77"/>
    </row>
    <row r="73" spans="1:13" s="62" customFormat="1" ht="24.95" customHeight="1">
      <c r="A73" s="94"/>
      <c r="B73" s="60"/>
      <c r="C73" s="710"/>
      <c r="D73" s="711"/>
      <c r="E73" s="711"/>
      <c r="F73" s="711"/>
      <c r="G73" s="711"/>
      <c r="H73" s="711"/>
      <c r="I73" s="711"/>
      <c r="J73" s="87"/>
      <c r="K73" s="87"/>
      <c r="L73" s="87"/>
      <c r="M73" s="77"/>
    </row>
    <row r="74" spans="1:13" s="62" customFormat="1" ht="24.95" customHeight="1">
      <c r="A74" s="94"/>
      <c r="B74" s="60"/>
      <c r="C74" s="710"/>
      <c r="D74" s="711"/>
      <c r="E74" s="711"/>
      <c r="F74" s="711"/>
      <c r="G74" s="711"/>
      <c r="H74" s="711"/>
      <c r="I74" s="711"/>
      <c r="J74" s="53"/>
      <c r="K74" s="53"/>
      <c r="L74" s="87"/>
      <c r="M74" s="80"/>
    </row>
    <row r="75" spans="1:13" s="62" customFormat="1" ht="24.95" customHeight="1">
      <c r="A75" s="94"/>
      <c r="B75" s="60"/>
      <c r="C75" s="101"/>
      <c r="D75" s="92"/>
      <c r="E75" s="92"/>
      <c r="F75" s="92"/>
      <c r="G75" s="92"/>
      <c r="H75" s="92"/>
      <c r="I75" s="92"/>
      <c r="J75" s="146"/>
      <c r="K75" s="146"/>
      <c r="L75" s="87"/>
      <c r="M75" s="80"/>
    </row>
    <row r="76" spans="1:13" s="62" customFormat="1" ht="24.95" customHeight="1">
      <c r="A76" s="94"/>
      <c r="B76" s="60"/>
      <c r="D76" s="126"/>
      <c r="E76" s="126"/>
      <c r="F76" s="126"/>
      <c r="G76" s="126"/>
      <c r="H76" s="126"/>
      <c r="I76" s="126"/>
      <c r="J76" s="126"/>
      <c r="K76" s="126"/>
      <c r="L76" s="87"/>
      <c r="M76" s="80"/>
    </row>
    <row r="77" spans="1:13" s="62" customFormat="1" ht="24.95" customHeight="1">
      <c r="A77" s="94"/>
      <c r="B77" s="60"/>
      <c r="C77" s="86"/>
      <c r="D77" s="87"/>
      <c r="E77" s="87"/>
      <c r="F77" s="87"/>
      <c r="G77" s="87"/>
      <c r="H77" s="87"/>
      <c r="I77" s="87"/>
      <c r="J77" s="87"/>
      <c r="K77" s="87"/>
      <c r="L77" s="87"/>
      <c r="M77" s="80"/>
    </row>
    <row r="78" spans="1:13" s="62" customFormat="1" ht="24.95" customHeight="1">
      <c r="A78" s="96"/>
      <c r="B78" s="61"/>
    </row>
    <row r="79" spans="1:13" s="62" customFormat="1" ht="24.95" customHeight="1">
      <c r="A79" s="96"/>
      <c r="B79" s="61"/>
    </row>
    <row r="80" spans="1:13" s="62" customFormat="1" ht="24.95" customHeight="1">
      <c r="A80" s="96"/>
      <c r="B80" s="61"/>
    </row>
    <row r="81" spans="1:2" s="62" customFormat="1" ht="24.95" customHeight="1">
      <c r="A81" s="96"/>
      <c r="B81" s="61"/>
    </row>
    <row r="82" spans="1:2" s="62" customFormat="1" ht="24.95" customHeight="1">
      <c r="A82" s="96"/>
      <c r="B82" s="61"/>
    </row>
    <row r="83" spans="1:2" s="62" customFormat="1" ht="24.95" hidden="1" customHeight="1">
      <c r="A83" s="96"/>
      <c r="B83" s="61"/>
    </row>
    <row r="84" spans="1:2" s="62" customFormat="1" ht="24.95" hidden="1" customHeight="1">
      <c r="A84" s="96"/>
      <c r="B84" s="61"/>
    </row>
    <row r="85" spans="1:2" s="62" customFormat="1" ht="24.95" hidden="1" customHeight="1">
      <c r="A85" s="96"/>
      <c r="B85" s="61"/>
    </row>
    <row r="86" spans="1:2" s="62" customFormat="1" ht="24.95" hidden="1" customHeight="1">
      <c r="A86" s="96"/>
      <c r="B86" s="61"/>
    </row>
    <row r="87" spans="1:2" s="62" customFormat="1" ht="24.95" hidden="1" customHeight="1">
      <c r="A87" s="96"/>
      <c r="B87" s="61"/>
    </row>
    <row r="88" spans="1:2" s="62" customFormat="1" ht="24.95" hidden="1" customHeight="1">
      <c r="A88" s="96"/>
      <c r="B88" s="61"/>
    </row>
    <row r="89" spans="1:2" s="62" customFormat="1" ht="24.95" hidden="1" customHeight="1">
      <c r="A89" s="96"/>
      <c r="B89" s="61"/>
    </row>
    <row r="90" spans="1:2" s="62" customFormat="1" ht="24.95" hidden="1" customHeight="1">
      <c r="A90" s="96"/>
      <c r="B90" s="61"/>
    </row>
    <row r="91" spans="1:2" s="62" customFormat="1" ht="24.95" hidden="1" customHeight="1">
      <c r="A91" s="96"/>
      <c r="B91" s="61"/>
    </row>
    <row r="92" spans="1:2" s="62" customFormat="1" ht="24.95" hidden="1" customHeight="1">
      <c r="A92" s="96"/>
      <c r="B92" s="61"/>
    </row>
    <row r="93" spans="1:2" ht="15.75" hidden="1" customHeight="1"/>
    <row r="94" spans="1:2" ht="15.75" hidden="1" customHeight="1"/>
    <row r="95" spans="1:2" ht="15.75" hidden="1" customHeight="1"/>
    <row r="96" spans="1:2" ht="15.75" hidden="1" customHeight="1"/>
    <row r="97" ht="15.75" hidden="1" customHeight="1"/>
    <row r="98" ht="15.75" hidden="1" customHeight="1"/>
    <row r="99" ht="15.75" hidden="1" customHeight="1"/>
    <row r="100" ht="15.75" hidden="1" customHeight="1"/>
    <row r="101" ht="15.75" hidden="1" customHeight="1"/>
    <row r="102" ht="15.75" hidden="1" customHeight="1"/>
    <row r="103" ht="15.75" hidden="1" customHeight="1"/>
    <row r="104" ht="15.75" hidden="1" customHeight="1"/>
    <row r="105" ht="15.75" hidden="1" customHeight="1"/>
    <row r="106" ht="15.75" hidden="1" customHeight="1"/>
    <row r="107" ht="15.75" hidden="1" customHeight="1"/>
    <row r="108" ht="15.75" hidden="1" customHeight="1"/>
    <row r="109" ht="15.75" hidden="1" customHeight="1"/>
    <row r="110" ht="15.75" hidden="1" customHeight="1"/>
    <row r="111" ht="15.75" hidden="1" customHeight="1"/>
    <row r="112" ht="15.75" hidden="1" customHeight="1"/>
    <row r="113" ht="15.75" hidden="1" customHeight="1"/>
    <row r="114" ht="15.75" hidden="1" customHeight="1"/>
    <row r="115" ht="15.75" hidden="1" customHeight="1"/>
    <row r="116" ht="15.75" hidden="1" customHeight="1"/>
    <row r="117" ht="15.75" hidden="1" customHeight="1"/>
    <row r="118" ht="15.75" hidden="1" customHeight="1"/>
    <row r="119" ht="15.75" hidden="1" customHeight="1"/>
    <row r="120" ht="15.75" hidden="1" customHeight="1"/>
    <row r="121" ht="15.75" hidden="1" customHeight="1"/>
    <row r="122" ht="15.75" hidden="1" customHeight="1"/>
    <row r="123" ht="15.75" hidden="1" customHeight="1"/>
    <row r="124" ht="15.75" hidden="1" customHeight="1"/>
    <row r="125" ht="15.75" hidden="1" customHeight="1"/>
    <row r="126" ht="15.75" hidden="1" customHeight="1"/>
    <row r="127" ht="15.75" hidden="1" customHeight="1"/>
    <row r="128" ht="15.75" hidden="1" customHeight="1"/>
    <row r="129" ht="15.75" hidden="1" customHeight="1"/>
    <row r="130" ht="15.75" hidden="1" customHeight="1"/>
    <row r="131" ht="15.75" hidden="1" customHeight="1"/>
    <row r="132" ht="15.75" hidden="1" customHeight="1"/>
    <row r="133" ht="15.75" hidden="1" customHeight="1"/>
    <row r="134" ht="15.75" hidden="1" customHeight="1"/>
    <row r="135" ht="15.75" hidden="1" customHeight="1"/>
    <row r="136" ht="15.75" hidden="1" customHeight="1"/>
    <row r="137" ht="15.75" hidden="1" customHeight="1"/>
    <row r="138" ht="15.75" hidden="1" customHeight="1"/>
    <row r="139" ht="15.75" hidden="1" customHeight="1"/>
    <row r="140" ht="15.75" hidden="1" customHeight="1"/>
    <row r="141" ht="15.75" hidden="1" customHeight="1"/>
    <row r="142" ht="15.75" hidden="1" customHeight="1"/>
    <row r="143" ht="15.75" hidden="1" customHeight="1"/>
    <row r="144" ht="15.75" hidden="1" customHeight="1"/>
    <row r="145" ht="15.75" hidden="1" customHeight="1"/>
    <row r="146" ht="15.75" hidden="1" customHeight="1"/>
    <row r="147" ht="15.75" hidden="1" customHeight="1"/>
    <row r="148" ht="15.75" hidden="1" customHeight="1"/>
    <row r="149" ht="15.75" hidden="1" customHeight="1"/>
    <row r="150" ht="15.75" hidden="1" customHeight="1"/>
    <row r="151" ht="15.75" hidden="1" customHeight="1"/>
    <row r="152" ht="15.75" hidden="1" customHeight="1"/>
    <row r="153" ht="15.75" hidden="1" customHeight="1"/>
    <row r="154" ht="15.75" hidden="1" customHeight="1"/>
    <row r="155" ht="15.75" hidden="1" customHeight="1"/>
    <row r="156" ht="15.75" hidden="1" customHeight="1"/>
    <row r="157" ht="15.75" hidden="1" customHeight="1"/>
    <row r="158" ht="15.75" hidden="1" customHeight="1"/>
    <row r="159" ht="15.75" hidden="1" customHeight="1"/>
    <row r="160" ht="15.75" hidden="1" customHeight="1"/>
    <row r="161" ht="15.75" hidden="1" customHeight="1"/>
    <row r="162" ht="15.75" hidden="1" customHeight="1"/>
    <row r="163" ht="15.75" hidden="1" customHeight="1"/>
    <row r="164" ht="15.75" hidden="1" customHeight="1"/>
    <row r="165" ht="15.75" hidden="1" customHeight="1"/>
    <row r="166" ht="15.75" hidden="1" customHeight="1"/>
    <row r="167" ht="15.75" hidden="1" customHeight="1"/>
    <row r="168" ht="15.75" hidden="1" customHeight="1"/>
    <row r="169" ht="15.75" hidden="1" customHeight="1"/>
    <row r="170" ht="15.75" hidden="1" customHeight="1"/>
    <row r="171" ht="15.75" hidden="1" customHeight="1"/>
    <row r="172" ht="15.75" hidden="1" customHeight="1"/>
    <row r="173" ht="15.75" hidden="1" customHeight="1"/>
    <row r="174" ht="15.75" hidden="1" customHeight="1"/>
    <row r="175" ht="15.75" hidden="1" customHeight="1"/>
    <row r="176" ht="15.75" hidden="1" customHeight="1"/>
    <row r="177" ht="15.75" hidden="1" customHeight="1"/>
    <row r="178" ht="15.75" hidden="1" customHeight="1"/>
    <row r="179" ht="15.75" hidden="1" customHeight="1"/>
    <row r="180" ht="15.75" hidden="1" customHeight="1"/>
    <row r="181" ht="15.75" hidden="1" customHeight="1"/>
    <row r="182" ht="15.75" hidden="1" customHeight="1"/>
    <row r="183" ht="15.75" hidden="1" customHeight="1"/>
    <row r="184" ht="15.75" hidden="1" customHeight="1"/>
    <row r="185" ht="15.75" hidden="1" customHeight="1"/>
    <row r="186" ht="15.75" hidden="1" customHeight="1"/>
    <row r="187" ht="15.75" hidden="1" customHeight="1"/>
    <row r="188" ht="15.75" hidden="1" customHeight="1"/>
    <row r="189" ht="15.75" hidden="1" customHeight="1"/>
    <row r="190" ht="15.75" hidden="1" customHeight="1"/>
    <row r="191" ht="15.75" hidden="1" customHeight="1"/>
    <row r="192" ht="15.75" hidden="1" customHeight="1"/>
    <row r="193" ht="15.75" hidden="1" customHeight="1"/>
    <row r="194" ht="15.75" hidden="1" customHeight="1"/>
    <row r="195" ht="15.75" hidden="1" customHeight="1"/>
    <row r="196" ht="15.75" hidden="1" customHeight="1"/>
    <row r="197" ht="15.75" hidden="1" customHeight="1"/>
    <row r="198" ht="15.75" hidden="1" customHeight="1"/>
    <row r="199" ht="15.75" hidden="1" customHeight="1"/>
    <row r="200" ht="15.75" hidden="1" customHeight="1"/>
    <row r="201" ht="15.75" hidden="1" customHeight="1"/>
    <row r="202" ht="15.75" hidden="1" customHeight="1"/>
    <row r="203" ht="15.75" hidden="1" customHeight="1"/>
    <row r="204" ht="15.75" hidden="1" customHeight="1"/>
    <row r="205" ht="15.75" hidden="1" customHeight="1"/>
    <row r="206" ht="15.75" hidden="1" customHeight="1"/>
    <row r="207" ht="15.75" hidden="1" customHeight="1"/>
    <row r="208" ht="15.75" hidden="1" customHeight="1"/>
    <row r="209" ht="15.75" hidden="1" customHeight="1"/>
    <row r="210" ht="15.75" hidden="1" customHeight="1"/>
    <row r="211" ht="15.75" hidden="1" customHeight="1"/>
    <row r="212" ht="15.75" hidden="1" customHeight="1"/>
    <row r="213" ht="15.75" hidden="1" customHeight="1"/>
    <row r="214" ht="15.75" hidden="1" customHeight="1"/>
    <row r="215" ht="15.75" hidden="1" customHeight="1"/>
    <row r="216" ht="15.75" hidden="1" customHeight="1"/>
    <row r="217" ht="15.75" hidden="1" customHeight="1"/>
    <row r="218" ht="15.75" hidden="1" customHeight="1"/>
    <row r="219" ht="15.75" hidden="1" customHeight="1"/>
    <row r="220" ht="15.75" hidden="1" customHeight="1"/>
    <row r="221" ht="15.75" hidden="1" customHeight="1"/>
    <row r="222" ht="15.75" hidden="1" customHeight="1"/>
    <row r="223" ht="15.75" hidden="1" customHeight="1"/>
    <row r="224" ht="15.75" hidden="1" customHeight="1"/>
    <row r="225" ht="15.75" hidden="1" customHeight="1"/>
    <row r="226" ht="15.75" hidden="1" customHeight="1"/>
    <row r="227" ht="15.75" hidden="1" customHeight="1"/>
    <row r="228" ht="15.75" hidden="1" customHeight="1"/>
    <row r="229" ht="15.75" hidden="1" customHeight="1"/>
    <row r="230" ht="15.75" hidden="1" customHeight="1"/>
    <row r="231" ht="15.75" hidden="1" customHeight="1"/>
    <row r="232" ht="15.75" hidden="1" customHeight="1"/>
    <row r="233" ht="15.75" hidden="1" customHeight="1"/>
    <row r="234" ht="15.75" hidden="1" customHeight="1"/>
    <row r="235" ht="15.75" hidden="1" customHeight="1"/>
    <row r="236" ht="15.75" hidden="1" customHeight="1"/>
    <row r="237" ht="15.75" hidden="1" customHeight="1"/>
    <row r="238" ht="15.75" hidden="1" customHeight="1"/>
    <row r="239" ht="15.75" hidden="1" customHeight="1"/>
    <row r="240" ht="15.75" hidden="1" customHeight="1"/>
    <row r="241" ht="15.75" hidden="1" customHeight="1"/>
    <row r="242" ht="15.75" hidden="1" customHeight="1"/>
    <row r="243" ht="15.75" hidden="1" customHeight="1"/>
    <row r="244" ht="15.75" hidden="1" customHeight="1"/>
    <row r="245" ht="15.75" hidden="1" customHeight="1"/>
    <row r="246" ht="15.75" hidden="1" customHeight="1"/>
    <row r="247" ht="15.75" hidden="1" customHeight="1"/>
    <row r="248" ht="15.75" hidden="1" customHeight="1"/>
    <row r="249" ht="15.75" hidden="1" customHeight="1"/>
    <row r="250" ht="15.75" hidden="1" customHeight="1"/>
    <row r="251" ht="15.75" hidden="1" customHeight="1"/>
    <row r="252" ht="15.75" hidden="1" customHeight="1"/>
    <row r="253" ht="15.75" hidden="1" customHeight="1"/>
    <row r="254" ht="15.75" hidden="1" customHeight="1"/>
    <row r="255" ht="15.75" hidden="1" customHeight="1"/>
    <row r="256" ht="15.75" hidden="1" customHeight="1"/>
    <row r="257" ht="15.75" hidden="1" customHeight="1"/>
    <row r="258" ht="15.75" hidden="1" customHeight="1"/>
    <row r="259" ht="15.75" hidden="1" customHeight="1"/>
    <row r="260" ht="15.75" hidden="1" customHeight="1"/>
    <row r="261" ht="15.75" hidden="1" customHeight="1"/>
    <row r="262" ht="15.75" hidden="1" customHeight="1"/>
    <row r="263" ht="15.75" hidden="1" customHeight="1"/>
    <row r="264" ht="15.75" hidden="1" customHeight="1"/>
    <row r="265" ht="15.75" hidden="1" customHeight="1"/>
    <row r="266" ht="15.75" hidden="1" customHeight="1"/>
    <row r="267" ht="15.75" hidden="1" customHeight="1"/>
    <row r="268" ht="15.75" hidden="1" customHeight="1"/>
    <row r="269" ht="15.75" hidden="1" customHeight="1"/>
    <row r="270" ht="15.75" hidden="1" customHeight="1"/>
    <row r="271" ht="15.75" hidden="1" customHeight="1"/>
    <row r="272" ht="15.75" hidden="1" customHeight="1"/>
    <row r="273" ht="15.75" hidden="1" customHeight="1"/>
    <row r="274" ht="15.75" hidden="1" customHeight="1"/>
    <row r="275" ht="15.75" hidden="1" customHeight="1"/>
    <row r="276" ht="15.75" hidden="1" customHeight="1"/>
    <row r="277" ht="15.75" hidden="1" customHeight="1"/>
    <row r="278" ht="15.75" hidden="1" customHeight="1"/>
    <row r="279" ht="15.75" hidden="1" customHeight="1"/>
    <row r="280" ht="15.75" hidden="1" customHeight="1"/>
    <row r="281" ht="15.75" hidden="1" customHeight="1"/>
    <row r="282" ht="15.75" hidden="1" customHeight="1"/>
    <row r="283" ht="15.75" hidden="1" customHeight="1"/>
    <row r="284" ht="15.75" hidden="1" customHeight="1"/>
    <row r="285" ht="15.75" hidden="1" customHeight="1"/>
    <row r="286" ht="15.75" hidden="1" customHeight="1"/>
    <row r="287" ht="15.75" hidden="1" customHeight="1"/>
    <row r="288" ht="15.75" hidden="1" customHeight="1"/>
    <row r="289" ht="15.75" hidden="1" customHeight="1"/>
    <row r="290" ht="15.75" hidden="1" customHeight="1"/>
    <row r="291" ht="15.75" hidden="1" customHeight="1"/>
    <row r="292" ht="15.75" hidden="1" customHeight="1"/>
    <row r="293" ht="15.75" hidden="1" customHeight="1"/>
    <row r="294" ht="15.75" hidden="1" customHeight="1"/>
    <row r="295" ht="15.75" hidden="1" customHeight="1"/>
    <row r="296" ht="15.75" hidden="1" customHeight="1"/>
    <row r="297" ht="15.75" hidden="1" customHeight="1"/>
    <row r="298" ht="15.75" hidden="1" customHeight="1"/>
    <row r="299" ht="15.75" hidden="1" customHeight="1"/>
    <row r="300" ht="15.75" hidden="1" customHeight="1"/>
    <row r="301" ht="15.75" hidden="1" customHeight="1"/>
    <row r="302" ht="15.75" hidden="1" customHeight="1"/>
    <row r="303" ht="15.75" hidden="1" customHeight="1"/>
    <row r="304" ht="15.75" hidden="1" customHeight="1"/>
    <row r="305" ht="15.75" hidden="1" customHeight="1"/>
    <row r="306" ht="15.75" hidden="1" customHeight="1"/>
    <row r="307" ht="15.75" hidden="1" customHeight="1"/>
    <row r="308" ht="15.75" hidden="1" customHeight="1"/>
    <row r="309" ht="15.75" hidden="1" customHeight="1"/>
    <row r="310" ht="15.75" hidden="1" customHeight="1"/>
    <row r="311" ht="15.75" hidden="1" customHeight="1"/>
    <row r="312" ht="15.75" hidden="1" customHeight="1"/>
    <row r="313" ht="15.75" hidden="1" customHeight="1"/>
    <row r="314" ht="15.75" hidden="1" customHeight="1"/>
    <row r="315" ht="15.75" hidden="1" customHeight="1"/>
    <row r="316" ht="15.75" hidden="1" customHeight="1"/>
    <row r="317" ht="15.75" hidden="1" customHeight="1"/>
    <row r="318" ht="15.75" hidden="1" customHeight="1"/>
    <row r="319" ht="15.75" hidden="1" customHeight="1"/>
    <row r="320" ht="15.75" hidden="1" customHeight="1"/>
    <row r="321" ht="15.75" hidden="1" customHeight="1"/>
    <row r="322" ht="15.75" hidden="1" customHeight="1"/>
    <row r="323" ht="15.75" hidden="1" customHeight="1"/>
    <row r="324" ht="15.75" hidden="1" customHeight="1"/>
    <row r="325" ht="15.75" hidden="1" customHeight="1"/>
    <row r="326" ht="15.75" hidden="1" customHeight="1"/>
    <row r="327" ht="15.75" hidden="1" customHeight="1"/>
    <row r="328" ht="15.75" hidden="1" customHeight="1"/>
    <row r="329" ht="15.75" hidden="1" customHeight="1"/>
    <row r="330" ht="15.75" hidden="1" customHeight="1"/>
    <row r="331" ht="15.75" hidden="1" customHeight="1"/>
    <row r="332" ht="15.75" hidden="1" customHeight="1"/>
    <row r="333" ht="15.75" hidden="1" customHeight="1"/>
    <row r="334" ht="15.75" hidden="1" customHeight="1"/>
    <row r="335" ht="15.75" hidden="1" customHeight="1"/>
    <row r="336" ht="15.75" hidden="1" customHeight="1"/>
    <row r="337" ht="15.75" hidden="1" customHeight="1"/>
    <row r="338" ht="15.75" hidden="1" customHeight="1"/>
    <row r="339" ht="15.75" hidden="1" customHeight="1"/>
    <row r="340" ht="15.75" hidden="1" customHeight="1"/>
    <row r="341" ht="15.75" hidden="1" customHeight="1"/>
    <row r="342" ht="15.75" hidden="1" customHeight="1"/>
    <row r="343" ht="15.75" hidden="1" customHeight="1"/>
    <row r="344" ht="15.75" hidden="1" customHeight="1"/>
    <row r="345" ht="15.75" hidden="1" customHeight="1"/>
    <row r="346" ht="15.75" hidden="1" customHeight="1"/>
    <row r="347" ht="15.75" hidden="1" customHeight="1"/>
    <row r="348" ht="15.75" hidden="1" customHeight="1"/>
    <row r="349" ht="15.75" hidden="1" customHeight="1"/>
    <row r="350" ht="15.75" hidden="1" customHeight="1"/>
    <row r="351" ht="15.75" hidden="1" customHeight="1"/>
    <row r="352" ht="15.75" hidden="1" customHeight="1"/>
    <row r="353" ht="15.75" hidden="1" customHeight="1"/>
    <row r="354" ht="15.75" hidden="1" customHeight="1"/>
    <row r="355" ht="15.75" hidden="1" customHeight="1"/>
    <row r="356" ht="15.75" hidden="1" customHeight="1"/>
    <row r="357" ht="15.75" hidden="1" customHeight="1"/>
    <row r="358" ht="15.75" hidden="1" customHeight="1"/>
    <row r="359" ht="15.75" hidden="1" customHeight="1"/>
    <row r="360" ht="15.75" hidden="1" customHeight="1"/>
    <row r="361" ht="15.75" hidden="1" customHeight="1"/>
    <row r="362" ht="15.75" hidden="1" customHeight="1"/>
    <row r="363" ht="15.75" hidden="1" customHeight="1"/>
    <row r="364" ht="15.75" hidden="1" customHeight="1"/>
    <row r="365" ht="15.75" hidden="1" customHeight="1"/>
    <row r="366" ht="15.75" hidden="1" customHeight="1"/>
    <row r="367" ht="15.75" hidden="1" customHeight="1"/>
    <row r="368" ht="15.75" hidden="1" customHeight="1"/>
    <row r="369" ht="15.75" hidden="1" customHeight="1"/>
    <row r="370" ht="15.75" hidden="1" customHeight="1"/>
    <row r="371" ht="15.75" hidden="1" customHeight="1"/>
    <row r="372" ht="15.75" hidden="1" customHeight="1"/>
    <row r="373" ht="15.75" hidden="1" customHeight="1"/>
    <row r="374" ht="15.75" hidden="1" customHeight="1"/>
    <row r="375" ht="15.75" hidden="1" customHeight="1"/>
    <row r="376" ht="15.75" hidden="1" customHeight="1"/>
    <row r="377" ht="15.75" hidden="1" customHeight="1"/>
    <row r="378" ht="15.75" hidden="1" customHeight="1"/>
    <row r="379" ht="15.75" hidden="1" customHeight="1"/>
    <row r="380" ht="15.75" hidden="1" customHeight="1"/>
    <row r="381" ht="15.75" hidden="1" customHeight="1"/>
    <row r="382" ht="15.75" hidden="1" customHeight="1"/>
    <row r="383" ht="15.75" hidden="1" customHeight="1"/>
    <row r="384" ht="15.75" hidden="1" customHeight="1"/>
    <row r="385" ht="15.75" hidden="1" customHeight="1"/>
    <row r="386" ht="15.75" hidden="1" customHeight="1"/>
    <row r="387" ht="15.75" hidden="1" customHeight="1"/>
    <row r="388" ht="15.75" hidden="1" customHeight="1"/>
    <row r="389" ht="15.75" hidden="1" customHeight="1"/>
    <row r="390" ht="15.75" hidden="1" customHeight="1"/>
    <row r="391" ht="15.75" hidden="1" customHeight="1"/>
    <row r="392" ht="15.75" hidden="1" customHeight="1"/>
    <row r="393" ht="15.75" hidden="1" customHeight="1"/>
    <row r="394" ht="15.75" hidden="1" customHeight="1"/>
    <row r="395" ht="15.75" hidden="1" customHeight="1"/>
    <row r="396" ht="15.75" hidden="1" customHeight="1"/>
    <row r="397" ht="15.75" hidden="1" customHeight="1"/>
    <row r="398" ht="15.75" hidden="1" customHeight="1"/>
    <row r="399" ht="15.75" hidden="1" customHeight="1"/>
    <row r="400" ht="15.75" hidden="1" customHeight="1"/>
    <row r="401" ht="15.75" hidden="1" customHeight="1"/>
    <row r="402" ht="15.75" hidden="1" customHeight="1"/>
    <row r="403" ht="15.75" hidden="1" customHeight="1"/>
    <row r="404" ht="15.75" hidden="1" customHeight="1"/>
    <row r="405" ht="15.75" hidden="1" customHeight="1"/>
    <row r="406" ht="15.75" hidden="1" customHeight="1"/>
    <row r="407" ht="15.75" hidden="1" customHeight="1"/>
    <row r="408" ht="15.75" hidden="1" customHeight="1"/>
    <row r="409" ht="15.75" hidden="1" customHeight="1"/>
    <row r="410" ht="15.75" hidden="1" customHeight="1"/>
    <row r="411" ht="15.75" hidden="1" customHeight="1"/>
    <row r="412" ht="15.75" hidden="1" customHeight="1"/>
    <row r="413" ht="15.75" hidden="1" customHeight="1"/>
    <row r="414" ht="15.75" hidden="1" customHeight="1"/>
    <row r="415" ht="15.75" hidden="1" customHeight="1"/>
    <row r="416" ht="15.75" hidden="1" customHeight="1"/>
    <row r="417" ht="15.75" hidden="1" customHeight="1"/>
    <row r="418" ht="15.75" hidden="1" customHeight="1"/>
    <row r="419" ht="15.75" hidden="1" customHeight="1"/>
    <row r="420" ht="15.75" hidden="1" customHeight="1"/>
    <row r="421" ht="15.75" hidden="1" customHeight="1"/>
    <row r="422" ht="15.75" hidden="1" customHeight="1"/>
    <row r="423" ht="15.75" hidden="1" customHeight="1"/>
    <row r="424" ht="15.75" hidden="1" customHeight="1"/>
    <row r="425" ht="15.75" hidden="1" customHeight="1"/>
    <row r="426" ht="15.75" hidden="1" customHeight="1"/>
    <row r="427" ht="15.75" hidden="1" customHeight="1"/>
    <row r="428" ht="15.75" hidden="1" customHeight="1"/>
    <row r="429" ht="15.75" hidden="1" customHeight="1"/>
    <row r="430" ht="15.75" hidden="1" customHeight="1"/>
    <row r="431" ht="15.75" hidden="1" customHeight="1"/>
    <row r="432" ht="15.75" hidden="1" customHeight="1"/>
    <row r="433" ht="15.75" hidden="1" customHeight="1"/>
    <row r="434" ht="15.75" hidden="1" customHeight="1"/>
    <row r="435" ht="15.75" hidden="1" customHeight="1"/>
    <row r="436" ht="15.75" hidden="1" customHeight="1"/>
    <row r="437" ht="15.75" hidden="1" customHeight="1"/>
    <row r="438" ht="15.75" hidden="1" customHeight="1"/>
    <row r="439" ht="15.75" hidden="1" customHeight="1"/>
    <row r="440" ht="15.75" hidden="1" customHeight="1"/>
    <row r="441" ht="15.75" hidden="1" customHeight="1"/>
    <row r="442" ht="15.75" hidden="1" customHeight="1"/>
    <row r="443" ht="15.75" hidden="1" customHeight="1"/>
    <row r="444" ht="15.75" hidden="1" customHeight="1"/>
    <row r="445" ht="15.75" hidden="1" customHeight="1"/>
    <row r="446" ht="15.75" hidden="1" customHeight="1"/>
    <row r="447" ht="15.75" hidden="1" customHeight="1"/>
    <row r="448" ht="15.75" hidden="1" customHeight="1"/>
    <row r="449" ht="15.75" hidden="1" customHeight="1"/>
    <row r="450" ht="15.75" hidden="1" customHeight="1"/>
    <row r="451" ht="15.75" hidden="1" customHeight="1"/>
    <row r="452" ht="15.75" hidden="1" customHeight="1"/>
    <row r="453" ht="15.75" hidden="1" customHeight="1"/>
    <row r="454" ht="15.75" hidden="1" customHeight="1"/>
    <row r="455" ht="15.75" hidden="1" customHeight="1"/>
    <row r="456" ht="15.75" hidden="1" customHeight="1"/>
    <row r="457" ht="15.75" hidden="1" customHeight="1"/>
    <row r="458" ht="15.75" hidden="1" customHeight="1"/>
    <row r="459" ht="15.75" hidden="1" customHeight="1"/>
    <row r="460" ht="15.75" hidden="1" customHeight="1"/>
    <row r="461" ht="15.75" hidden="1" customHeight="1"/>
    <row r="462" ht="15.75" hidden="1" customHeight="1"/>
    <row r="463" ht="15.75" hidden="1" customHeight="1"/>
    <row r="464" ht="15.75" hidden="1" customHeight="1"/>
    <row r="465" ht="15.75" hidden="1" customHeight="1"/>
    <row r="466" ht="15.75" hidden="1" customHeight="1"/>
    <row r="467" ht="15.75" hidden="1" customHeight="1"/>
    <row r="468" ht="15.75" hidden="1" customHeight="1"/>
    <row r="469" ht="15.75" hidden="1" customHeight="1"/>
    <row r="470" ht="15.75" hidden="1" customHeight="1"/>
    <row r="471" ht="15.75" hidden="1" customHeight="1"/>
    <row r="472" ht="15.75" hidden="1" customHeight="1"/>
    <row r="473" ht="15.75" hidden="1" customHeight="1"/>
    <row r="474" ht="15.75" hidden="1" customHeight="1"/>
    <row r="475" ht="15.75" hidden="1" customHeight="1"/>
    <row r="476" ht="15.75" hidden="1" customHeight="1"/>
    <row r="477" ht="15.75" hidden="1" customHeight="1"/>
    <row r="478" ht="15.75" hidden="1" customHeight="1"/>
    <row r="479" ht="15.75" hidden="1" customHeight="1"/>
    <row r="480" ht="15.75" hidden="1" customHeight="1"/>
    <row r="481" ht="15.75" hidden="1" customHeight="1"/>
    <row r="482" ht="15.75" hidden="1" customHeight="1"/>
    <row r="483" ht="15.75" hidden="1" customHeight="1"/>
    <row r="484" ht="15.75" hidden="1" customHeight="1"/>
    <row r="485" ht="15.75" hidden="1" customHeight="1"/>
    <row r="486" ht="15.75" hidden="1" customHeight="1"/>
    <row r="487" ht="15.75" hidden="1" customHeight="1"/>
    <row r="488" ht="15.75" hidden="1" customHeight="1"/>
    <row r="489" ht="15.75" hidden="1" customHeight="1"/>
    <row r="490" ht="15.75" hidden="1" customHeight="1"/>
    <row r="491" ht="15.75" hidden="1" customHeight="1"/>
    <row r="492" ht="15.75" hidden="1" customHeight="1"/>
    <row r="493" ht="15.75" hidden="1" customHeight="1"/>
    <row r="494" ht="15.75" hidden="1" customHeight="1"/>
    <row r="495" ht="15.75" hidden="1" customHeight="1"/>
    <row r="496" ht="15.75" hidden="1" customHeight="1"/>
    <row r="497" ht="15.75" hidden="1" customHeight="1"/>
    <row r="498" ht="15.75" hidden="1" customHeight="1"/>
    <row r="499" ht="15.75" hidden="1" customHeight="1"/>
    <row r="500" ht="15.75" hidden="1" customHeight="1"/>
    <row r="501" ht="15.75" hidden="1" customHeight="1"/>
    <row r="502" ht="15.75" hidden="1" customHeight="1"/>
    <row r="503" ht="15.75" hidden="1" customHeight="1"/>
    <row r="504" ht="15.75" hidden="1" customHeight="1"/>
    <row r="505" ht="15.75" hidden="1" customHeight="1"/>
    <row r="506" ht="15.75" hidden="1" customHeight="1"/>
    <row r="507" ht="15.75" hidden="1" customHeight="1"/>
    <row r="508" ht="15.75" hidden="1" customHeight="1"/>
    <row r="509" ht="15.75" hidden="1" customHeight="1"/>
    <row r="510" ht="15.75" hidden="1" customHeight="1"/>
    <row r="511" ht="15.75" hidden="1" customHeight="1"/>
    <row r="512" ht="15.75" hidden="1" customHeight="1"/>
    <row r="513" ht="15.75" hidden="1" customHeight="1"/>
    <row r="514" ht="15.75" hidden="1" customHeight="1"/>
    <row r="515" ht="15.75" hidden="1" customHeight="1"/>
    <row r="516" ht="15.75" hidden="1" customHeight="1"/>
    <row r="517" ht="15.75" hidden="1" customHeight="1"/>
    <row r="518" ht="15.75" hidden="1" customHeight="1"/>
    <row r="519" ht="15.75" hidden="1" customHeight="1"/>
    <row r="520" ht="15.75" hidden="1" customHeight="1"/>
    <row r="521" ht="15.75" hidden="1" customHeight="1"/>
    <row r="522" ht="15.75" hidden="1" customHeight="1"/>
    <row r="523" ht="15.75" hidden="1" customHeight="1"/>
    <row r="524" ht="15.75" hidden="1" customHeight="1"/>
    <row r="525" ht="15.75" hidden="1" customHeight="1"/>
    <row r="526" ht="15.75" hidden="1" customHeight="1"/>
    <row r="527" ht="15.75" hidden="1" customHeight="1"/>
    <row r="528" ht="15.75" hidden="1" customHeight="1"/>
    <row r="529" ht="15.75" hidden="1" customHeight="1"/>
    <row r="530" ht="15.75" hidden="1" customHeight="1"/>
    <row r="531" ht="15.75" hidden="1" customHeight="1"/>
    <row r="532" ht="15.75" hidden="1" customHeight="1"/>
    <row r="533" ht="15.75" hidden="1" customHeight="1"/>
    <row r="534" ht="15.75" hidden="1" customHeight="1"/>
    <row r="535" ht="15.75" hidden="1" customHeight="1"/>
    <row r="536" ht="15.75" hidden="1" customHeight="1"/>
    <row r="537" ht="15.75" hidden="1" customHeight="1"/>
    <row r="538" ht="15.75" hidden="1" customHeight="1"/>
    <row r="539" ht="15.75" hidden="1" customHeight="1"/>
    <row r="540" ht="15.75" hidden="1" customHeight="1"/>
    <row r="541" ht="15.75" hidden="1" customHeight="1"/>
    <row r="542" ht="15.75" hidden="1" customHeight="1"/>
    <row r="543" ht="15.75" hidden="1" customHeight="1"/>
    <row r="544" ht="15.75" hidden="1" customHeight="1"/>
    <row r="545" ht="15.75" hidden="1" customHeight="1"/>
    <row r="546" ht="15.75" hidden="1" customHeight="1"/>
    <row r="547" ht="15.75" hidden="1" customHeight="1"/>
    <row r="548" ht="15.75" hidden="1" customHeight="1"/>
    <row r="549" ht="15.75" hidden="1" customHeight="1"/>
    <row r="550" ht="15.75" hidden="1" customHeight="1"/>
    <row r="551" ht="15.75" hidden="1" customHeight="1"/>
    <row r="552" ht="15.75" hidden="1" customHeight="1"/>
    <row r="553" ht="15.75" hidden="1" customHeight="1"/>
    <row r="554" ht="15.75" hidden="1" customHeight="1"/>
    <row r="555" ht="15.75" hidden="1" customHeight="1"/>
    <row r="556" ht="15.75" hidden="1" customHeight="1"/>
    <row r="557" ht="15.75" hidden="1" customHeight="1"/>
    <row r="558" ht="15.75" hidden="1" customHeight="1"/>
    <row r="559" ht="15.75" hidden="1" customHeight="1"/>
    <row r="560" ht="15.75" hidden="1" customHeight="1"/>
    <row r="561" ht="15.75" hidden="1" customHeight="1"/>
    <row r="562" ht="15.75" hidden="1" customHeight="1"/>
    <row r="563" ht="15.75" hidden="1" customHeight="1"/>
    <row r="564" ht="15.75" hidden="1" customHeight="1"/>
    <row r="565" ht="15.75" hidden="1" customHeight="1"/>
    <row r="566" ht="15.75" hidden="1" customHeight="1"/>
    <row r="567" ht="15.75" hidden="1" customHeight="1"/>
    <row r="568" ht="15.75" hidden="1" customHeight="1"/>
    <row r="569" ht="15.75" hidden="1" customHeight="1"/>
    <row r="570" ht="15.75" hidden="1" customHeight="1"/>
    <row r="571" ht="15.75" hidden="1" customHeight="1"/>
    <row r="572" ht="15.75" hidden="1" customHeight="1"/>
    <row r="573" ht="15.75" hidden="1" customHeight="1"/>
    <row r="574" ht="15.75" hidden="1" customHeight="1"/>
    <row r="575" ht="15.75" hidden="1" customHeight="1"/>
    <row r="576" ht="15.75" hidden="1" customHeight="1"/>
    <row r="577" ht="15.75" hidden="1" customHeight="1"/>
    <row r="578" ht="15.75" hidden="1" customHeight="1"/>
    <row r="579" ht="15.75" hidden="1" customHeight="1"/>
    <row r="580" ht="15.75" hidden="1" customHeight="1"/>
    <row r="581" ht="15.75" hidden="1" customHeight="1"/>
    <row r="582" ht="15.75" hidden="1" customHeight="1"/>
    <row r="583" ht="15.75" hidden="1" customHeight="1"/>
    <row r="584" ht="15.75" hidden="1" customHeight="1"/>
    <row r="585" ht="15.75" hidden="1" customHeight="1"/>
    <row r="586" ht="15.75" hidden="1" customHeight="1"/>
    <row r="587" ht="15.75" hidden="1" customHeight="1"/>
    <row r="588" ht="15.75" hidden="1" customHeight="1"/>
    <row r="589" ht="15.75" hidden="1" customHeight="1"/>
    <row r="590" ht="15.75" hidden="1" customHeight="1"/>
    <row r="591" ht="15.75" hidden="1" customHeight="1"/>
    <row r="592" ht="15.75" hidden="1" customHeight="1"/>
    <row r="593" ht="15.75" hidden="1" customHeight="1"/>
    <row r="594" ht="15.75" hidden="1" customHeight="1"/>
    <row r="595" ht="15.75" hidden="1" customHeight="1"/>
    <row r="596" ht="15.75" hidden="1" customHeight="1"/>
    <row r="597" ht="15.75" hidden="1" customHeight="1"/>
    <row r="598" ht="15.75" hidden="1" customHeight="1"/>
    <row r="599" ht="15.75" hidden="1" customHeight="1"/>
    <row r="600" ht="15.75" hidden="1" customHeight="1"/>
    <row r="601" ht="15.75" hidden="1" customHeight="1"/>
    <row r="602" ht="15.75" hidden="1" customHeight="1"/>
    <row r="603" ht="15.75" hidden="1" customHeight="1"/>
    <row r="604" ht="15.75" hidden="1" customHeight="1"/>
    <row r="605" ht="15.75" hidden="1" customHeight="1"/>
    <row r="606" ht="15.75" hidden="1" customHeight="1"/>
    <row r="607" ht="15.75" hidden="1" customHeight="1"/>
    <row r="608" ht="15.75" hidden="1" customHeight="1"/>
    <row r="609" ht="15.75" hidden="1" customHeight="1"/>
    <row r="610" ht="15.75" hidden="1" customHeight="1"/>
    <row r="611" ht="15.75" hidden="1" customHeight="1"/>
    <row r="612" ht="15.75" hidden="1" customHeight="1"/>
    <row r="613" ht="15.75" hidden="1" customHeight="1"/>
    <row r="614" ht="15.75" hidden="1" customHeight="1"/>
    <row r="615" ht="15.75" hidden="1" customHeight="1"/>
    <row r="616" ht="15.75" hidden="1" customHeight="1"/>
    <row r="617" ht="15.75" hidden="1" customHeight="1"/>
    <row r="618" ht="15.75" hidden="1" customHeight="1"/>
    <row r="619" ht="15.75" hidden="1" customHeight="1"/>
    <row r="620" ht="15.75" hidden="1" customHeight="1"/>
    <row r="621" ht="15.75" hidden="1" customHeight="1"/>
    <row r="622" ht="15.75" hidden="1" customHeight="1"/>
    <row r="623" ht="15.75" hidden="1" customHeight="1"/>
    <row r="624" ht="15.75" hidden="1" customHeight="1"/>
    <row r="625" ht="15.75" hidden="1" customHeight="1"/>
    <row r="626" ht="15.75" hidden="1" customHeight="1"/>
    <row r="627" ht="15.75" hidden="1" customHeight="1"/>
    <row r="628" ht="15.75" hidden="1" customHeight="1"/>
    <row r="629" ht="15.75" hidden="1" customHeight="1"/>
    <row r="630" ht="15.75" hidden="1" customHeight="1"/>
    <row r="631" ht="15.75" hidden="1" customHeight="1"/>
    <row r="632" ht="15.75" hidden="1" customHeight="1"/>
    <row r="633" ht="15.75" hidden="1" customHeight="1"/>
    <row r="634" ht="15.75" hidden="1" customHeight="1"/>
    <row r="635" ht="15.75" hidden="1" customHeight="1"/>
    <row r="636" ht="15.75" hidden="1" customHeight="1"/>
    <row r="637" ht="15.75" hidden="1" customHeight="1"/>
    <row r="638" ht="15.75" hidden="1" customHeight="1"/>
    <row r="639" ht="15.75" hidden="1" customHeight="1"/>
    <row r="640" ht="15.75" hidden="1" customHeight="1"/>
    <row r="641" ht="15.75" hidden="1" customHeight="1"/>
    <row r="642" ht="15.75" hidden="1" customHeight="1"/>
    <row r="643" ht="15.75" hidden="1" customHeight="1"/>
    <row r="644" ht="15.75" hidden="1" customHeight="1"/>
    <row r="645" ht="15.75" hidden="1" customHeight="1"/>
    <row r="646" ht="15.75" hidden="1" customHeight="1"/>
    <row r="647" ht="15.75" hidden="1" customHeight="1"/>
    <row r="648" ht="15.75" hidden="1" customHeight="1"/>
    <row r="649" ht="15.75" hidden="1" customHeight="1"/>
    <row r="650" ht="15.75" hidden="1" customHeight="1"/>
    <row r="651" ht="15.75" hidden="1" customHeight="1"/>
    <row r="652" ht="15.75" hidden="1" customHeight="1"/>
    <row r="653" ht="15.75" hidden="1" customHeight="1"/>
    <row r="654" ht="15.75" hidden="1" customHeight="1"/>
    <row r="655" ht="15.75" hidden="1" customHeight="1"/>
    <row r="656" ht="15.75" hidden="1" customHeight="1"/>
    <row r="657" ht="15.75" hidden="1" customHeight="1"/>
    <row r="658" ht="15.75" hidden="1" customHeight="1"/>
    <row r="659" ht="15.75" hidden="1" customHeight="1"/>
    <row r="660" ht="15.75" hidden="1" customHeight="1"/>
    <row r="661" ht="15.75" hidden="1" customHeight="1"/>
    <row r="662" ht="15.75" hidden="1" customHeight="1"/>
    <row r="663" ht="15.75" hidden="1" customHeight="1"/>
    <row r="664" ht="15.75" hidden="1" customHeight="1"/>
    <row r="665" ht="15.75" hidden="1" customHeight="1"/>
    <row r="666" ht="15.75" hidden="1" customHeight="1"/>
    <row r="667" ht="15.75" hidden="1" customHeight="1"/>
    <row r="668" ht="15.75" hidden="1" customHeight="1"/>
    <row r="669" ht="15.75" hidden="1" customHeight="1"/>
    <row r="670" ht="15.75" hidden="1" customHeight="1"/>
    <row r="671" ht="15.75" hidden="1" customHeight="1"/>
    <row r="672" ht="15.75" hidden="1" customHeight="1"/>
    <row r="673" ht="15.75" hidden="1" customHeight="1"/>
    <row r="674" ht="15.75" hidden="1" customHeight="1"/>
    <row r="675" ht="15.75" hidden="1" customHeight="1"/>
    <row r="676" ht="15.75" hidden="1" customHeight="1"/>
    <row r="677" ht="15.75" hidden="1" customHeight="1"/>
    <row r="678" ht="15.75" hidden="1" customHeight="1"/>
    <row r="679" ht="15.75" hidden="1" customHeight="1"/>
    <row r="680" ht="15.75" hidden="1" customHeight="1"/>
    <row r="681" ht="15.75" hidden="1" customHeight="1"/>
    <row r="682" ht="15.75" hidden="1" customHeight="1"/>
    <row r="683" ht="15.75" hidden="1" customHeight="1"/>
    <row r="684" ht="15.75" hidden="1" customHeight="1"/>
    <row r="685" ht="15.75" hidden="1" customHeight="1"/>
    <row r="686" ht="15.75" hidden="1" customHeight="1"/>
    <row r="687" ht="15.75" hidden="1" customHeight="1"/>
    <row r="688" ht="15.75" hidden="1" customHeight="1"/>
    <row r="689" ht="15.75" hidden="1" customHeight="1"/>
    <row r="690" ht="15.75" hidden="1" customHeight="1"/>
    <row r="691" ht="15.75" hidden="1" customHeight="1"/>
    <row r="692" ht="15.75" hidden="1" customHeight="1"/>
    <row r="693" ht="15.75" hidden="1" customHeight="1"/>
    <row r="694" ht="15.75" hidden="1" customHeight="1"/>
    <row r="695" ht="15.75" hidden="1" customHeight="1"/>
    <row r="696" ht="15.75" hidden="1" customHeight="1"/>
    <row r="697" ht="15.75" hidden="1" customHeight="1"/>
    <row r="698" ht="15.75" hidden="1" customHeight="1"/>
    <row r="699" ht="15.75" hidden="1" customHeight="1"/>
    <row r="700" ht="15.75" hidden="1" customHeight="1"/>
    <row r="701" ht="15.75" hidden="1" customHeight="1"/>
    <row r="702" ht="15.75" hidden="1" customHeight="1"/>
    <row r="703" ht="15.75" hidden="1" customHeight="1"/>
    <row r="704" ht="15.75" hidden="1" customHeight="1"/>
    <row r="705" ht="15.75" hidden="1" customHeight="1"/>
    <row r="706" ht="15.75" hidden="1" customHeight="1"/>
    <row r="707" ht="15.75" hidden="1" customHeight="1"/>
    <row r="708" ht="15.75" hidden="1" customHeight="1"/>
    <row r="709" ht="15.75" hidden="1" customHeight="1"/>
    <row r="710" ht="15.75" hidden="1" customHeight="1"/>
    <row r="711" ht="15.75" hidden="1" customHeight="1"/>
    <row r="712" ht="15.75" hidden="1" customHeight="1"/>
    <row r="713" ht="15.75" hidden="1" customHeight="1"/>
    <row r="714" ht="15.75" hidden="1" customHeight="1"/>
    <row r="715" ht="15.75" hidden="1" customHeight="1"/>
    <row r="716" ht="15.75" hidden="1" customHeight="1"/>
    <row r="717" ht="15.75" hidden="1" customHeight="1"/>
    <row r="718" ht="15.75" hidden="1" customHeight="1"/>
    <row r="719" ht="15.75" hidden="1" customHeight="1"/>
    <row r="720" ht="15.75" hidden="1" customHeight="1"/>
    <row r="721" ht="15.75" hidden="1" customHeight="1"/>
    <row r="722" ht="15.75" hidden="1" customHeight="1"/>
    <row r="723" ht="15.75" hidden="1" customHeight="1"/>
    <row r="724" ht="15.75" hidden="1" customHeight="1"/>
    <row r="725" ht="15.75" hidden="1" customHeight="1"/>
    <row r="726" ht="15.75" hidden="1" customHeight="1"/>
    <row r="727" ht="15.75" hidden="1" customHeight="1"/>
    <row r="728" ht="15.75" hidden="1" customHeight="1"/>
    <row r="729" ht="15.75" hidden="1" customHeight="1"/>
    <row r="730" ht="15.75" hidden="1" customHeight="1"/>
    <row r="731" ht="15.75" hidden="1" customHeight="1"/>
    <row r="732" ht="15.75" hidden="1" customHeight="1"/>
    <row r="733" ht="15.75" hidden="1" customHeight="1"/>
    <row r="734" ht="15.75" hidden="1" customHeight="1"/>
    <row r="735" ht="15.75" hidden="1" customHeight="1"/>
    <row r="736" ht="15.75" hidden="1" customHeight="1"/>
    <row r="737" ht="15.75" hidden="1" customHeight="1"/>
    <row r="738" ht="15.75" hidden="1" customHeight="1"/>
    <row r="739" ht="15.75" hidden="1" customHeight="1"/>
    <row r="740" ht="15.75" hidden="1" customHeight="1"/>
    <row r="741" ht="15.75" hidden="1" customHeight="1"/>
    <row r="742" ht="15.75" hidden="1" customHeight="1"/>
    <row r="743" ht="15.75" hidden="1" customHeight="1"/>
    <row r="744" ht="15.75" hidden="1" customHeight="1"/>
  </sheetData>
  <sheetProtection algorithmName="SHA-512" hashValue="QX/QhyhpkdbXHm53ZkiZ08MjwHZcJCQ0y66CY1u6/2Y/4IHWbbM+iWiImMqg5Z270vA5iOFTF/71FjjZGTTa6g==" saltValue="kwEOZxqng6OXho+pcY7ceA==" spinCount="100000" sheet="1" objects="1" scenarios="1" formatColumns="0" formatRows="0" autoFilter="0"/>
  <mergeCells count="18">
    <mergeCell ref="D6:I6"/>
    <mergeCell ref="C44:I46"/>
    <mergeCell ref="D48:I48"/>
    <mergeCell ref="C35:I41"/>
    <mergeCell ref="C49:I53"/>
    <mergeCell ref="C7:I22"/>
    <mergeCell ref="D24:I24"/>
    <mergeCell ref="C25:I32"/>
    <mergeCell ref="D34:I34"/>
    <mergeCell ref="D43:I43"/>
    <mergeCell ref="D65:I65"/>
    <mergeCell ref="C66:I67"/>
    <mergeCell ref="D69:I69"/>
    <mergeCell ref="C70:I74"/>
    <mergeCell ref="D55:I55"/>
    <mergeCell ref="C56:I58"/>
    <mergeCell ref="D60:I60"/>
    <mergeCell ref="C61:I63"/>
  </mergeCells>
  <hyperlinks>
    <hyperlink ref="E3" location="'Estrutura corporativa'!C6" display="GRI 2-9" xr:uid="{52038B24-0323-4E06-A1CE-F11C7EC29E53}"/>
    <hyperlink ref="F3" location="'Estrutura corporativa'!C24" display="GRI 2-10" xr:uid="{194ED0CB-4126-4B80-AF42-96FC59CAF324}"/>
    <hyperlink ref="G3" location="'Estrutura corporativa'!C34" display="GRI 2-12" xr:uid="{E9B1FA61-289E-4D76-A694-01A85EFA2CFC}"/>
    <hyperlink ref="H3" location="'Estrutura corporativa'!C43" display="GRI 2-13" xr:uid="{FC565520-044C-4CF7-A7C8-BC9153A4E702}"/>
    <hyperlink ref="I3" location="'Estrutura corporativa'!C48" display="GRI 2-15" xr:uid="{03DC2D32-3147-402C-AD80-454573B44C53}"/>
    <hyperlink ref="E4" location="'Estrutura corporativa'!C55" display="GRI 2-16" xr:uid="{870C7ED1-3C98-4B64-BF84-FE0DA0F2670A}"/>
    <hyperlink ref="F4" location="'Estrutura corporativa'!C60" display="GRI 2-17" xr:uid="{62852432-FC86-4FB8-836B-EAF3D422B9A5}"/>
    <hyperlink ref="G4" location="'Estrutura corporativa'!C65" display="GRI 2-18" xr:uid="{C8A07522-7F09-4530-BA37-897B0A500540}"/>
    <hyperlink ref="H4" location="'Estrutura corporativa'!C69" display="TCFD 4.a" xr:uid="{A1789ED0-1C7C-457F-8ECE-B5BFF5CCAA53}"/>
  </hyperlinks>
  <pageMargins left="0.511811024" right="0.511811024" top="0.78740157499999996" bottom="0.78740157499999996" header="0.31496062000000002" footer="0.31496062000000002"/>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EC801964C9CE645B01BD4634A71FBA5" ma:contentTypeVersion="16" ma:contentTypeDescription="Crie um novo documento." ma:contentTypeScope="" ma:versionID="3fde6dc630b63a6b560ec53874818d8d">
  <xsd:schema xmlns:xsd="http://www.w3.org/2001/XMLSchema" xmlns:xs="http://www.w3.org/2001/XMLSchema" xmlns:p="http://schemas.microsoft.com/office/2006/metadata/properties" xmlns:ns2="d26b9b03-7949-40c5-a444-896418aaee34" xmlns:ns3="605dbe4c-7484-42fc-93b4-2c27c1b8c806" targetNamespace="http://schemas.microsoft.com/office/2006/metadata/properties" ma:root="true" ma:fieldsID="de2abf05327da69c342c8aa2a9a89ea9" ns2:_="" ns3:_="">
    <xsd:import namespace="d26b9b03-7949-40c5-a444-896418aaee34"/>
    <xsd:import namespace="605dbe4c-7484-42fc-93b4-2c27c1b8c80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element ref="ns2:RevisadoC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6b9b03-7949-40c5-a444-896418aaee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Marcações de imagem" ma:readOnly="false" ma:fieldId="{5cf76f15-5ced-4ddc-b409-7134ff3c332f}" ma:taxonomyMulti="true" ma:sspId="56fed67b-f4fc-4227-987f-042a70e6c20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RevisadoCM" ma:index="23" nillable="true" ma:displayName="Revisado CM" ma:format="Dropdown" ma:internalName="RevisadoCM">
      <xsd:simpleType>
        <xsd:union memberTypes="dms:Text">
          <xsd:simpleType>
            <xsd:restriction base="dms:Choice">
              <xsd:enumeration value="ok"/>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05dbe4c-7484-42fc-93b4-2c27c1b8c80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eb6c805-96fb-414e-900c-9dd1fdf98a57}" ma:internalName="TaxCatchAll" ma:showField="CatchAllData" ma:web="605dbe4c-7484-42fc-93b4-2c27c1b8c80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26b9b03-7949-40c5-a444-896418aaee34">
      <Terms xmlns="http://schemas.microsoft.com/office/infopath/2007/PartnerControls"/>
    </lcf76f155ced4ddcb4097134ff3c332f>
    <RevisadoCM xmlns="d26b9b03-7949-40c5-a444-896418aaee34" xsi:nil="true"/>
    <TaxCatchAll xmlns="605dbe4c-7484-42fc-93b4-2c27c1b8c80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AFEC70-F655-4753-B12E-2CD93D47CA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6b9b03-7949-40c5-a444-896418aaee34"/>
    <ds:schemaRef ds:uri="605dbe4c-7484-42fc-93b4-2c27c1b8c8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1DDF3E0-26F3-4A5B-96EC-B58A4041B14F}">
  <ds:schemaRefs>
    <ds:schemaRef ds:uri="http://schemas.microsoft.com/office/2006/metadata/properties"/>
    <ds:schemaRef ds:uri="http://schemas.microsoft.com/office/infopath/2007/PartnerControls"/>
    <ds:schemaRef ds:uri="d26b9b03-7949-40c5-a444-896418aaee34"/>
    <ds:schemaRef ds:uri="605dbe4c-7484-42fc-93b4-2c27c1b8c806"/>
  </ds:schemaRefs>
</ds:datastoreItem>
</file>

<file path=customXml/itemProps3.xml><?xml version="1.0" encoding="utf-8"?>
<ds:datastoreItem xmlns:ds="http://schemas.openxmlformats.org/officeDocument/2006/customXml" ds:itemID="{A35171E0-535C-4561-9E3C-7C3F2A2CA3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32</vt:i4>
      </vt:variant>
    </vt:vector>
  </HeadingPairs>
  <TitlesOfParts>
    <vt:vector size="32" baseType="lpstr">
      <vt:lpstr>Capa</vt:lpstr>
      <vt:lpstr>Início</vt:lpstr>
      <vt:lpstr>Índice</vt:lpstr>
      <vt:lpstr>Sobre este relatório</vt:lpstr>
      <vt:lpstr>Dupla materialidade</vt:lpstr>
      <vt:lpstr>Perfil</vt:lpstr>
      <vt:lpstr>Planejamento estratégico</vt:lpstr>
      <vt:lpstr>Relações governamentais e advoc</vt:lpstr>
      <vt:lpstr>Estrutura corporativa</vt:lpstr>
      <vt:lpstr>Ética, integridade e compliance</vt:lpstr>
      <vt:lpstr>Regulamentações, gestão de risc</vt:lpstr>
      <vt:lpstr>Políticas e processos de remune</vt:lpstr>
      <vt:lpstr>Desempenho econômico-financeiro</vt:lpstr>
      <vt:lpstr>Gestão responsável dos recursos</vt:lpstr>
      <vt:lpstr>Estratégia climática &amp; transiçã</vt:lpstr>
      <vt:lpstr>Energia</vt:lpstr>
      <vt:lpstr>Biodiversidade e ecossistemas</vt:lpstr>
      <vt:lpstr>Recursos hídricos</vt:lpstr>
      <vt:lpstr>Emissões atmosféricas</vt:lpstr>
      <vt:lpstr>Resíduos</vt:lpstr>
      <vt:lpstr>Atração, desenvolvimento</vt:lpstr>
      <vt:lpstr>Diversidade e inclusão</vt:lpstr>
      <vt:lpstr>Saúde, bem-estar e segurança</vt:lpstr>
      <vt:lpstr>Gestão de pessoas</vt:lpstr>
      <vt:lpstr>Remuneração e benefícios</vt:lpstr>
      <vt:lpstr>Impacto socioeconômico e desenv</vt:lpstr>
      <vt:lpstr>Gestão da cadeia de suprimentos</vt:lpstr>
      <vt:lpstr>Gestão de emergência</vt:lpstr>
      <vt:lpstr>Inovações e novas oportunidades</vt:lpstr>
      <vt:lpstr>Ativos e desempenho</vt:lpstr>
      <vt:lpstr>Contribuições socioambientais</vt:lpstr>
      <vt:lpstr>Impostos e participações do gov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Tatiana Lopes</dc:creator>
  <cp:keywords/>
  <dc:description/>
  <cp:lastModifiedBy>Carmen Moraes</cp:lastModifiedBy>
  <cp:revision/>
  <dcterms:created xsi:type="dcterms:W3CDTF">2025-02-28T15:08:42Z</dcterms:created>
  <dcterms:modified xsi:type="dcterms:W3CDTF">2025-06-20T21:01:09Z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0x010100BEC801964C9CE645B01BD4634A71FBA5</vt:lpwstr>
  </property>
  <property fmtid="{D5CDD505-2E9C-101B-9397-08002B2CF9AE}" pid="3" name="MediaServiceImageTags">
    <vt:lpwstr/>
  </property>
</Properties>
</file>